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ing\Documents\BFKDO Schärding\Bewerbe\Wissenstest\2022\"/>
    </mc:Choice>
  </mc:AlternateContent>
  <xr:revisionPtr revIDLastSave="0" documentId="13_ncr:1_{99339E62-E668-4801-B7B5-D50C68FFEF0F}" xr6:coauthVersionLast="47" xr6:coauthVersionMax="47" xr10:uidLastSave="{00000000-0000-0000-0000-000000000000}"/>
  <bookViews>
    <workbookView xWindow="-120" yWindow="-120" windowWidth="29040" windowHeight="15840" xr2:uid="{AB2E5378-A2BC-44EE-A818-4F7144933DB1}"/>
  </bookViews>
  <sheets>
    <sheet name="Tabelle1" sheetId="1" r:id="rId1"/>
  </sheets>
  <definedNames>
    <definedName name="_xlnm.Print_Area" localSheetId="0">Tabelle1!$B$2:$I$42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7" i="1" l="1"/>
  <c r="AC27" i="1"/>
  <c r="AB27" i="1"/>
  <c r="AA27" i="1"/>
  <c r="AC26" i="1"/>
  <c r="AB26" i="1"/>
  <c r="AA26" i="1"/>
  <c r="AC25" i="1"/>
  <c r="AB25" i="1"/>
  <c r="AA25" i="1"/>
  <c r="AC24" i="1"/>
  <c r="AB24" i="1"/>
  <c r="AA24" i="1"/>
  <c r="AC23" i="1"/>
  <c r="AB23" i="1"/>
  <c r="AA23" i="1"/>
  <c r="AC22" i="1"/>
  <c r="AB22" i="1"/>
  <c r="AA22" i="1"/>
  <c r="AC21" i="1"/>
  <c r="AB21" i="1"/>
  <c r="AA21" i="1"/>
  <c r="AC20" i="1"/>
  <c r="AB20" i="1"/>
  <c r="AA20" i="1"/>
  <c r="AC19" i="1"/>
  <c r="AB19" i="1"/>
  <c r="AA19" i="1"/>
  <c r="AC18" i="1"/>
  <c r="AB18" i="1"/>
  <c r="AA18" i="1"/>
  <c r="Z18" i="1"/>
  <c r="Y18" i="1"/>
  <c r="Z19" i="1"/>
  <c r="Y19" i="1"/>
  <c r="Z20" i="1"/>
  <c r="Y20" i="1"/>
  <c r="Z21" i="1"/>
  <c r="Y21" i="1"/>
  <c r="Z22" i="1"/>
  <c r="Y22" i="1"/>
  <c r="Z23" i="1"/>
  <c r="Y23" i="1"/>
  <c r="Z24" i="1"/>
  <c r="Y24" i="1"/>
  <c r="Z25" i="1"/>
  <c r="Y25" i="1"/>
  <c r="Z26" i="1"/>
  <c r="Y26" i="1"/>
  <c r="Z27" i="1"/>
  <c r="Y27" i="1"/>
  <c r="AC17" i="1"/>
  <c r="AA17" i="1"/>
  <c r="AB17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18" i="1"/>
  <c r="L20" i="1" l="1"/>
  <c r="G20" i="1" s="1"/>
  <c r="L29" i="1"/>
  <c r="G29" i="1" s="1"/>
  <c r="L19" i="1"/>
  <c r="G19" i="1" s="1"/>
  <c r="L21" i="1"/>
  <c r="G21" i="1" s="1"/>
  <c r="L18" i="1"/>
  <c r="G18" i="1" s="1"/>
  <c r="L37" i="1"/>
  <c r="G37" i="1" s="1"/>
  <c r="L33" i="1"/>
  <c r="G33" i="1" s="1"/>
  <c r="L27" i="1"/>
  <c r="G27" i="1" s="1"/>
  <c r="L30" i="1"/>
  <c r="G30" i="1" s="1"/>
  <c r="L35" i="1"/>
  <c r="G35" i="1" s="1"/>
  <c r="L25" i="1"/>
  <c r="G25" i="1" s="1"/>
  <c r="L34" i="1"/>
  <c r="G34" i="1" s="1"/>
  <c r="L28" i="1"/>
  <c r="G28" i="1" s="1"/>
  <c r="L24" i="1"/>
  <c r="G24" i="1" s="1"/>
  <c r="L23" i="1"/>
  <c r="G23" i="1" s="1"/>
  <c r="L22" i="1"/>
  <c r="G22" i="1" s="1"/>
  <c r="L36" i="1"/>
  <c r="G36" i="1" s="1"/>
  <c r="L32" i="1"/>
  <c r="G32" i="1" s="1"/>
  <c r="L26" i="1"/>
  <c r="G26" i="1" s="1"/>
  <c r="L31" i="1"/>
  <c r="G31" i="1" s="1"/>
  <c r="G16" i="1" l="1"/>
  <c r="F16" i="1" s="1"/>
</calcChain>
</file>

<file path=xl/sharedStrings.xml><?xml version="1.0" encoding="utf-8"?>
<sst xmlns="http://schemas.openxmlformats.org/spreadsheetml/2006/main" count="47" uniqueCount="23">
  <si>
    <t>Anmeldung zum 41. Wissenstest 2023</t>
  </si>
  <si>
    <t>Vorname</t>
  </si>
  <si>
    <t>Nachname</t>
  </si>
  <si>
    <t>am Samstag 25. März 2023</t>
  </si>
  <si>
    <t>im Gasthaus Hubinger in Esternberg</t>
  </si>
  <si>
    <t xml:space="preserve">https://www.ooelfv.at/feuerwehrjugend/action/dein-wissen/ </t>
  </si>
  <si>
    <t>Bronze</t>
  </si>
  <si>
    <t>Silber</t>
  </si>
  <si>
    <t>Gold</t>
  </si>
  <si>
    <t>Alter</t>
  </si>
  <si>
    <t>ACHTUNG: Unterlagen wurden 2022 überarbeitet</t>
  </si>
  <si>
    <t>…</t>
  </si>
  <si>
    <t>Antritt</t>
  </si>
  <si>
    <t>Check</t>
  </si>
  <si>
    <t>Die Feuerwehr</t>
  </si>
  <si>
    <t>Daher nur noch die aktuellen Unterlagen lt. folgendem Link  verwenden:</t>
  </si>
  <si>
    <t>WT Bronze
abgelegt
im Jahr</t>
  </si>
  <si>
    <t>WT Silber
abgelegt
im Jahr</t>
  </si>
  <si>
    <t>Geburts-
datum</t>
  </si>
  <si>
    <t>Teilnahme
in der Stufe</t>
  </si>
  <si>
    <t>Jahrgang</t>
  </si>
  <si>
    <t>Altersregelung:</t>
  </si>
  <si>
    <r>
      <t xml:space="preserve">meldet folgende Person(en) zum </t>
    </r>
    <r>
      <rPr>
        <b/>
        <sz val="16"/>
        <color theme="1"/>
        <rFont val="Calibri"/>
        <family val="2"/>
        <scheme val="minor"/>
      </rPr>
      <t>Wissenstest 2023</t>
    </r>
    <r>
      <rPr>
        <sz val="16"/>
        <color theme="1"/>
        <rFont val="Calibri"/>
        <family val="2"/>
        <scheme val="minor"/>
      </rPr>
      <t xml:space="preserve"> an: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</si>
</sst>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2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20"/>
      <color theme="1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F0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0" xfId="0" applyFont="1"/>
    <xf numFmtId="0" fontId="11" fillId="0" borderId="0" xfId="0" applyFon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/>
    <xf numFmtId="0" fontId="15" fillId="6" borderId="1" xfId="0" applyFont="1" applyFill="1" applyBorder="1" applyAlignment="1" applyProtection="1">
      <alignment horizontal="center" vertical="center"/>
      <protection locked="0"/>
    </xf>
    <xf numFmtId="0" fontId="15" fillId="6" borderId="1" xfId="0" applyFont="1" applyFill="1" applyBorder="1" applyAlignment="1" applyProtection="1">
      <alignment horizontal="left" vertical="center"/>
      <protection locked="0"/>
    </xf>
    <xf numFmtId="0" fontId="17" fillId="5" borderId="1" xfId="0" applyFont="1" applyFill="1" applyBorder="1" applyAlignment="1" applyProtection="1">
      <alignment horizontal="center" vertical="center"/>
      <protection locked="0"/>
    </xf>
    <xf numFmtId="14" fontId="15" fillId="6" borderId="4" xfId="0" applyNumberFormat="1" applyFont="1" applyFill="1" applyBorder="1" applyAlignment="1" applyProtection="1">
      <alignment horizontal="right" vertical="center"/>
      <protection locked="0"/>
    </xf>
    <xf numFmtId="14" fontId="0" fillId="0" borderId="0" xfId="0" applyNumberFormat="1" applyAlignment="1">
      <alignment horizontal="right" vertical="center"/>
    </xf>
    <xf numFmtId="0" fontId="0" fillId="8" borderId="6" xfId="0" applyFill="1" applyBorder="1"/>
    <xf numFmtId="0" fontId="0" fillId="8" borderId="7" xfId="0" applyFill="1" applyBorder="1"/>
    <xf numFmtId="14" fontId="0" fillId="8" borderId="7" xfId="0" applyNumberFormat="1" applyFill="1" applyBorder="1" applyAlignment="1">
      <alignment horizontal="right" vertical="center"/>
    </xf>
    <xf numFmtId="14" fontId="0" fillId="8" borderId="7" xfId="0" applyNumberFormat="1" applyFill="1" applyBorder="1" applyAlignment="1">
      <alignment horizontal="center" vertical="center"/>
    </xf>
    <xf numFmtId="0" fontId="2" fillId="8" borderId="7" xfId="0" applyFont="1" applyFill="1" applyBorder="1"/>
    <xf numFmtId="0" fontId="0" fillId="8" borderId="7" xfId="0" applyFill="1" applyBorder="1" applyAlignment="1">
      <alignment horizontal="center" vertic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/>
    <xf numFmtId="0" fontId="0" fillId="8" borderId="3" xfId="0" applyFill="1" applyBorder="1"/>
    <xf numFmtId="0" fontId="0" fillId="8" borderId="0" xfId="0" applyFill="1"/>
    <xf numFmtId="14" fontId="0" fillId="8" borderId="0" xfId="0" applyNumberFormat="1" applyFill="1" applyAlignment="1">
      <alignment horizontal="right" vertical="center"/>
    </xf>
    <xf numFmtId="14" fontId="0" fillId="8" borderId="0" xfId="0" applyNumberFormat="1" applyFill="1" applyAlignment="1">
      <alignment horizontal="center" vertical="center"/>
    </xf>
    <xf numFmtId="0" fontId="2" fillId="8" borderId="0" xfId="0" applyFont="1" applyFill="1"/>
    <xf numFmtId="0" fontId="0" fillId="8" borderId="0" xfId="0" applyFill="1" applyAlignment="1">
      <alignment horizontal="center" vertical="center"/>
    </xf>
    <xf numFmtId="0" fontId="0" fillId="8" borderId="9" xfId="0" applyFill="1" applyBorder="1"/>
    <xf numFmtId="0" fontId="9" fillId="8" borderId="3" xfId="0" applyFont="1" applyFill="1" applyBorder="1"/>
    <xf numFmtId="0" fontId="9" fillId="0" borderId="0" xfId="0" applyFont="1" applyAlignment="1">
      <alignment horizontal="center"/>
    </xf>
    <xf numFmtId="0" fontId="9" fillId="8" borderId="9" xfId="0" applyFont="1" applyFill="1" applyBorder="1"/>
    <xf numFmtId="0" fontId="11" fillId="8" borderId="3" xfId="0" applyFont="1" applyFill="1" applyBorder="1"/>
    <xf numFmtId="0" fontId="11" fillId="0" borderId="0" xfId="0" applyFont="1" applyAlignment="1">
      <alignment horizontal="center"/>
    </xf>
    <xf numFmtId="0" fontId="11" fillId="8" borderId="9" xfId="0" applyFont="1" applyFill="1" applyBorder="1"/>
    <xf numFmtId="14" fontId="11" fillId="8" borderId="0" xfId="0" applyNumberFormat="1" applyFont="1" applyFill="1" applyAlignment="1">
      <alignment vertical="center"/>
    </xf>
    <xf numFmtId="0" fontId="11" fillId="8" borderId="0" xfId="0" applyFont="1" applyFill="1"/>
    <xf numFmtId="14" fontId="11" fillId="8" borderId="0" xfId="0" applyNumberFormat="1" applyFont="1" applyFill="1" applyAlignment="1">
      <alignment horizontal="left" vertical="center"/>
    </xf>
    <xf numFmtId="14" fontId="11" fillId="8" borderId="0" xfId="0" applyNumberFormat="1" applyFont="1" applyFill="1" applyAlignment="1">
      <alignment horizontal="right" vertical="center"/>
    </xf>
    <xf numFmtId="0" fontId="18" fillId="5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right"/>
    </xf>
    <xf numFmtId="0" fontId="15" fillId="6" borderId="1" xfId="0" applyFont="1" applyFill="1" applyBorder="1" applyAlignment="1">
      <alignment horizontal="center" vertical="center"/>
    </xf>
    <xf numFmtId="14" fontId="15" fillId="6" borderId="1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8" borderId="9" xfId="0" applyFill="1" applyBorder="1" applyAlignment="1">
      <alignment horizontal="right"/>
    </xf>
    <xf numFmtId="0" fontId="6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2" fillId="8" borderId="0" xfId="0" applyFont="1" applyFill="1"/>
    <xf numFmtId="0" fontId="13" fillId="8" borderId="0" xfId="1" applyFont="1" applyFill="1" applyBorder="1" applyProtection="1"/>
    <xf numFmtId="0" fontId="0" fillId="8" borderId="11" xfId="0" applyFill="1" applyBorder="1"/>
    <xf numFmtId="0" fontId="0" fillId="8" borderId="5" xfId="0" applyFill="1" applyBorder="1"/>
    <xf numFmtId="14" fontId="0" fillId="8" borderId="5" xfId="0" applyNumberFormat="1" applyFill="1" applyBorder="1" applyAlignment="1">
      <alignment horizontal="right" vertical="center"/>
    </xf>
    <xf numFmtId="14" fontId="0" fillId="8" borderId="5" xfId="0" applyNumberFormat="1" applyFill="1" applyBorder="1" applyAlignment="1">
      <alignment horizontal="center" vertical="center"/>
    </xf>
    <xf numFmtId="0" fontId="2" fillId="8" borderId="5" xfId="0" applyFont="1" applyFill="1" applyBorder="1"/>
    <xf numFmtId="0" fontId="0" fillId="8" borderId="5" xfId="0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8" borderId="10" xfId="0" applyFill="1" applyBorder="1"/>
    <xf numFmtId="0" fontId="21" fillId="0" borderId="0" xfId="0" applyFont="1" applyAlignment="1">
      <alignment vertical="center"/>
    </xf>
    <xf numFmtId="0" fontId="10" fillId="5" borderId="13" xfId="0" applyFont="1" applyFill="1" applyBorder="1" applyAlignment="1">
      <alignment horizontal="center" vertical="center" wrapText="1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8" borderId="0" xfId="0" applyFont="1" applyFill="1" applyAlignment="1">
      <alignment horizontal="right"/>
    </xf>
    <xf numFmtId="14" fontId="14" fillId="8" borderId="0" xfId="0" applyNumberFormat="1" applyFont="1" applyFill="1" applyAlignment="1">
      <alignment horizontal="center" vertical="center"/>
    </xf>
    <xf numFmtId="0" fontId="16" fillId="8" borderId="0" xfId="0" applyFont="1" applyFill="1" applyAlignment="1">
      <alignment horizontal="center"/>
    </xf>
    <xf numFmtId="0" fontId="19" fillId="8" borderId="0" xfId="0" applyFont="1" applyFill="1" applyAlignment="1">
      <alignment horizontal="center"/>
    </xf>
    <xf numFmtId="14" fontId="14" fillId="5" borderId="1" xfId="0" applyNumberFormat="1" applyFont="1" applyFill="1" applyBorder="1" applyAlignment="1">
      <alignment horizontal="center" vertical="center" wrapText="1"/>
    </xf>
    <xf numFmtId="14" fontId="14" fillId="5" borderId="21" xfId="0" applyNumberFormat="1" applyFont="1" applyFill="1" applyBorder="1" applyAlignment="1">
      <alignment horizontal="center" vertical="center" wrapText="1"/>
    </xf>
    <xf numFmtId="0" fontId="20" fillId="7" borderId="5" xfId="0" applyFont="1" applyFill="1" applyBorder="1" applyAlignment="1" applyProtection="1">
      <alignment horizontal="center" vertical="center"/>
      <protection locked="0"/>
    </xf>
  </cellXfs>
  <cellStyles count="2">
    <cellStyle name="Link" xfId="1" builtinId="8"/>
    <cellStyle name="Standard" xfId="0" builtinId="0"/>
  </cellStyles>
  <dxfs count="4">
    <dxf>
      <fill>
        <patternFill>
          <bgColor rgb="FFFF0000"/>
        </patternFill>
      </fill>
    </dxf>
    <dxf>
      <fill>
        <patternFill>
          <bgColor rgb="FFDCF0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DCF0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DCF0FF"/>
      <color rgb="FFEBF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242521</xdr:colOff>
      <xdr:row>0</xdr:row>
      <xdr:rowOff>187570</xdr:rowOff>
    </xdr:from>
    <xdr:to>
      <xdr:col>8</xdr:col>
      <xdr:colOff>624547</xdr:colOff>
      <xdr:row>5</xdr:row>
      <xdr:rowOff>120895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E88738A7-CED4-EA06-4846-9CAB352C73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983" y="187570"/>
          <a:ext cx="2111179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ooelfv.at/feuerwehrjugend/action/dein-wisse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E18B6-D5EA-4B0A-BD5D-2DA22F21B836}">
  <sheetPr>
    <pageSetUpPr fitToPage="1"/>
  </sheetPr>
  <dimension ref="A1:AD53"/>
  <sheetViews>
    <sheetView tabSelected="1" zoomScale="130" zoomScaleNormal="130" workbookViewId="0">
      <selection activeCell="Z6" sqref="Z6"/>
    </sheetView>
  </sheetViews>
  <sheetFormatPr baseColWidth="10" defaultRowHeight="15" x14ac:dyDescent="0.25"/>
  <cols>
    <col min="1" max="1" width="1.7109375" customWidth="1"/>
    <col min="2" max="2" width="4.7109375" customWidth="1"/>
    <col min="3" max="3" width="21.85546875" customWidth="1"/>
    <col min="4" max="4" width="37" customWidth="1"/>
    <col min="5" max="5" width="12.42578125" style="11" bestFit="1" customWidth="1"/>
    <col min="6" max="6" width="13" style="16" customWidth="1"/>
    <col min="7" max="7" width="2.42578125" style="10" customWidth="1"/>
    <col min="8" max="8" width="10.5703125" style="9" customWidth="1"/>
    <col min="9" max="9" width="9.5703125" style="9" bestFit="1" customWidth="1"/>
    <col min="10" max="10" width="11.5703125" style="2" hidden="1" customWidth="1"/>
    <col min="11" max="11" width="11.42578125" hidden="1" customWidth="1"/>
    <col min="12" max="12" width="11.5703125" style="2" hidden="1" customWidth="1"/>
    <col min="13" max="21" width="11.42578125" hidden="1" customWidth="1"/>
    <col min="22" max="22" width="1.85546875" customWidth="1"/>
    <col min="25" max="26" width="9.85546875" customWidth="1"/>
    <col min="27" max="29" width="10.85546875" customWidth="1"/>
  </cols>
  <sheetData>
    <row r="1" spans="1:30" x14ac:dyDescent="0.25">
      <c r="A1" s="17"/>
      <c r="B1" s="18"/>
      <c r="C1" s="18"/>
      <c r="D1" s="18"/>
      <c r="E1" s="21"/>
      <c r="F1" s="19"/>
      <c r="G1" s="20"/>
      <c r="H1" s="22"/>
      <c r="I1" s="22"/>
      <c r="J1" s="23"/>
      <c r="K1" s="18"/>
      <c r="L1" s="23"/>
      <c r="M1" s="18"/>
      <c r="N1" s="18"/>
      <c r="O1" s="18"/>
      <c r="P1" s="18"/>
      <c r="Q1" s="18"/>
      <c r="R1" s="18"/>
      <c r="S1" s="18"/>
      <c r="T1" s="18"/>
      <c r="U1" s="18"/>
      <c r="V1" s="24"/>
    </row>
    <row r="2" spans="1:30" x14ac:dyDescent="0.25">
      <c r="A2" s="25"/>
      <c r="B2" s="26"/>
      <c r="C2" s="26"/>
      <c r="D2" s="26"/>
      <c r="E2" s="29"/>
      <c r="F2" s="27"/>
      <c r="G2" s="28"/>
      <c r="H2" s="30"/>
      <c r="I2" s="30"/>
      <c r="V2" s="31"/>
    </row>
    <row r="3" spans="1:30" x14ac:dyDescent="0.25">
      <c r="A3" s="25"/>
      <c r="B3" s="26"/>
      <c r="C3" s="26"/>
      <c r="D3" s="26"/>
      <c r="E3" s="29"/>
      <c r="F3" s="27"/>
      <c r="G3" s="28"/>
      <c r="H3" s="30"/>
      <c r="I3" s="30"/>
      <c r="V3" s="31"/>
    </row>
    <row r="4" spans="1:30" x14ac:dyDescent="0.25">
      <c r="A4" s="25"/>
      <c r="B4" s="26"/>
      <c r="C4" s="26"/>
      <c r="D4" s="26"/>
      <c r="E4" s="29"/>
      <c r="F4" s="27"/>
      <c r="G4" s="28"/>
      <c r="H4" s="30"/>
      <c r="I4" s="30"/>
      <c r="V4" s="31"/>
    </row>
    <row r="5" spans="1:30" x14ac:dyDescent="0.25">
      <c r="A5" s="25"/>
      <c r="B5" s="26"/>
      <c r="C5" s="26"/>
      <c r="D5" s="26"/>
      <c r="E5" s="29"/>
      <c r="F5" s="27"/>
      <c r="G5" s="28"/>
      <c r="H5" s="30"/>
      <c r="I5" s="30"/>
      <c r="V5" s="31"/>
    </row>
    <row r="6" spans="1:30" x14ac:dyDescent="0.25">
      <c r="A6" s="25"/>
      <c r="B6" s="26"/>
      <c r="C6" s="26"/>
      <c r="D6" s="26"/>
      <c r="E6" s="29"/>
      <c r="F6" s="27"/>
      <c r="G6" s="28"/>
      <c r="H6" s="30"/>
      <c r="I6" s="30"/>
      <c r="V6" s="31"/>
    </row>
    <row r="7" spans="1:30" x14ac:dyDescent="0.25">
      <c r="A7" s="25"/>
      <c r="B7" s="26"/>
      <c r="C7" s="26"/>
      <c r="D7" s="26"/>
      <c r="E7" s="29"/>
      <c r="F7" s="27"/>
      <c r="G7" s="28"/>
      <c r="H7" s="30"/>
      <c r="I7" s="30"/>
      <c r="V7" s="31"/>
    </row>
    <row r="8" spans="1:30" x14ac:dyDescent="0.25">
      <c r="A8" s="25"/>
      <c r="B8" s="26"/>
      <c r="C8" s="26"/>
      <c r="D8" s="26"/>
      <c r="E8" s="29"/>
      <c r="F8" s="27"/>
      <c r="G8" s="28"/>
      <c r="H8" s="30"/>
      <c r="I8" s="30"/>
      <c r="V8" s="31"/>
    </row>
    <row r="9" spans="1:30" ht="26.25" x14ac:dyDescent="0.4">
      <c r="A9" s="25"/>
      <c r="B9" s="79" t="s">
        <v>0</v>
      </c>
      <c r="C9" s="79"/>
      <c r="D9" s="79"/>
      <c r="E9" s="79"/>
      <c r="F9" s="79"/>
      <c r="G9" s="79"/>
      <c r="H9" s="79"/>
      <c r="I9" s="79"/>
      <c r="V9" s="31"/>
    </row>
    <row r="10" spans="1:30" s="7" customFormat="1" ht="18.75" x14ac:dyDescent="0.3">
      <c r="A10" s="32"/>
      <c r="B10" s="80" t="s">
        <v>3</v>
      </c>
      <c r="C10" s="80"/>
      <c r="D10" s="80"/>
      <c r="E10" s="80"/>
      <c r="F10" s="80"/>
      <c r="G10" s="80"/>
      <c r="H10" s="80"/>
      <c r="I10" s="80"/>
      <c r="J10" s="33"/>
      <c r="L10" s="33"/>
      <c r="V10" s="34"/>
    </row>
    <row r="11" spans="1:30" ht="18.75" x14ac:dyDescent="0.3">
      <c r="A11" s="25"/>
      <c r="B11" s="80" t="s">
        <v>4</v>
      </c>
      <c r="C11" s="80"/>
      <c r="D11" s="80"/>
      <c r="E11" s="80"/>
      <c r="F11" s="80"/>
      <c r="G11" s="80"/>
      <c r="H11" s="80"/>
      <c r="I11" s="80"/>
      <c r="V11" s="31"/>
    </row>
    <row r="12" spans="1:30" x14ac:dyDescent="0.25">
      <c r="A12" s="25"/>
      <c r="B12" s="26"/>
      <c r="C12" s="26"/>
      <c r="D12" s="26"/>
      <c r="E12" s="29"/>
      <c r="F12" s="27"/>
      <c r="G12" s="28"/>
      <c r="H12" s="30"/>
      <c r="I12" s="30"/>
      <c r="V12" s="31"/>
    </row>
    <row r="13" spans="1:30" s="8" customFormat="1" ht="31.5" customHeight="1" x14ac:dyDescent="0.35">
      <c r="A13" s="35"/>
      <c r="B13" s="8" t="s">
        <v>14</v>
      </c>
      <c r="D13" s="83"/>
      <c r="E13" s="83"/>
      <c r="F13" s="83"/>
      <c r="G13" s="83"/>
      <c r="H13" s="83"/>
      <c r="I13" s="83"/>
      <c r="J13" s="36"/>
      <c r="L13" s="36"/>
      <c r="V13" s="37"/>
    </row>
    <row r="14" spans="1:30" ht="21" x14ac:dyDescent="0.35">
      <c r="A14" s="25"/>
      <c r="B14" s="26"/>
      <c r="C14" s="26"/>
      <c r="D14" s="26"/>
      <c r="E14" s="29"/>
      <c r="F14" s="27"/>
      <c r="G14" s="28"/>
      <c r="H14" s="30"/>
      <c r="I14" s="30"/>
      <c r="O14" s="8"/>
      <c r="P14" s="8"/>
      <c r="Q14" s="8"/>
      <c r="R14" s="8"/>
      <c r="S14" s="8"/>
      <c r="T14" s="8"/>
      <c r="U14" s="8"/>
      <c r="V14" s="37"/>
      <c r="W14" s="8"/>
      <c r="X14" s="8"/>
      <c r="Y14" s="8"/>
      <c r="Z14" s="8"/>
      <c r="AA14" s="8"/>
      <c r="AB14" s="8"/>
      <c r="AC14" s="8"/>
      <c r="AD14" s="8"/>
    </row>
    <row r="15" spans="1:30" s="8" customFormat="1" ht="26.25" x14ac:dyDescent="0.35">
      <c r="A15" s="35"/>
      <c r="B15" s="38" t="s">
        <v>22</v>
      </c>
      <c r="C15" s="39"/>
      <c r="D15" s="40"/>
      <c r="E15" s="40"/>
      <c r="F15" s="41"/>
      <c r="G15" s="40"/>
      <c r="H15" s="40"/>
      <c r="I15" s="40"/>
      <c r="J15" s="36"/>
      <c r="L15" s="36"/>
      <c r="O15"/>
      <c r="P15"/>
      <c r="Q15"/>
      <c r="R15"/>
      <c r="S15"/>
      <c r="T15"/>
      <c r="U15"/>
      <c r="V15" s="31"/>
      <c r="W15"/>
      <c r="X15"/>
      <c r="Y15" s="66" t="s">
        <v>21</v>
      </c>
      <c r="Z15"/>
      <c r="AA15"/>
      <c r="AB15"/>
      <c r="AC15"/>
      <c r="AD15"/>
    </row>
    <row r="16" spans="1:30" ht="16.5" thickBot="1" x14ac:dyDescent="0.3">
      <c r="A16" s="25"/>
      <c r="B16" s="26"/>
      <c r="C16" s="26"/>
      <c r="D16" s="26"/>
      <c r="E16" s="29"/>
      <c r="F16" s="77" t="str">
        <f>IF(G16="!","Geburtsdatum bzw. Teilnahme in der richtigen Stufe ist zu prüfen!","")</f>
        <v/>
      </c>
      <c r="G16" s="78" t="str">
        <f>IF(COUNTIF(G18:G37,"!")&gt;=1,"!","")</f>
        <v/>
      </c>
      <c r="H16" s="30"/>
      <c r="I16" s="30"/>
      <c r="J16" s="2">
        <v>2023</v>
      </c>
      <c r="V16" s="31"/>
    </row>
    <row r="17" spans="1:30" ht="45" x14ac:dyDescent="0.25">
      <c r="A17" s="25"/>
      <c r="C17" s="42" t="s">
        <v>1</v>
      </c>
      <c r="D17" s="42" t="s">
        <v>2</v>
      </c>
      <c r="E17" s="43" t="s">
        <v>19</v>
      </c>
      <c r="F17" s="81" t="s">
        <v>18</v>
      </c>
      <c r="G17" s="82"/>
      <c r="H17" s="44" t="s">
        <v>16</v>
      </c>
      <c r="I17" s="44" t="s">
        <v>17</v>
      </c>
      <c r="J17" s="45" t="s">
        <v>9</v>
      </c>
      <c r="K17" s="46" t="s">
        <v>13</v>
      </c>
      <c r="L17" s="46" t="s">
        <v>12</v>
      </c>
      <c r="P17" s="50"/>
      <c r="Q17" s="44" t="s">
        <v>20</v>
      </c>
      <c r="R17" s="44" t="s">
        <v>6</v>
      </c>
      <c r="S17" s="44" t="s">
        <v>7</v>
      </c>
      <c r="T17" s="44" t="s">
        <v>8</v>
      </c>
      <c r="U17" s="1"/>
      <c r="V17" s="51"/>
      <c r="W17" s="1"/>
      <c r="X17" s="1"/>
      <c r="Y17" s="67" t="str">
        <f>Q17</f>
        <v>Jahrgang</v>
      </c>
      <c r="Z17" s="68" t="s">
        <v>9</v>
      </c>
      <c r="AA17" s="68" t="str">
        <f>R17</f>
        <v>Bronze</v>
      </c>
      <c r="AB17" s="68" t="str">
        <f>S17</f>
        <v>Silber</v>
      </c>
      <c r="AC17" s="69" t="str">
        <f>T17</f>
        <v>Gold</v>
      </c>
      <c r="AD17" s="1"/>
    </row>
    <row r="18" spans="1:30" s="1" customFormat="1" ht="27.75" customHeight="1" x14ac:dyDescent="0.25">
      <c r="A18" s="47"/>
      <c r="B18" s="48">
        <v>1</v>
      </c>
      <c r="C18" s="13"/>
      <c r="D18" s="13"/>
      <c r="E18" s="12" t="s">
        <v>11</v>
      </c>
      <c r="F18" s="15"/>
      <c r="G18" s="49" t="str">
        <f>IF(L18=0,"!","")</f>
        <v/>
      </c>
      <c r="H18" s="14"/>
      <c r="I18" s="14"/>
      <c r="J18" s="2">
        <f>$J$16-YEAR(F18)</f>
        <v>123</v>
      </c>
      <c r="K18" s="1">
        <f>VLOOKUP(E18,$Q$29:R32,2,FALSE)</f>
        <v>1</v>
      </c>
      <c r="L18" s="2">
        <f t="shared" ref="L18:L37" si="0">IFERROR(VLOOKUP(J18,$P$17:$T$28,K18,FALSE),0)</f>
        <v>123</v>
      </c>
      <c r="O18"/>
      <c r="P18" s="52">
        <v>9</v>
      </c>
      <c r="Q18" s="52">
        <v>2014</v>
      </c>
      <c r="R18" s="53">
        <v>0</v>
      </c>
      <c r="S18" s="53">
        <v>0</v>
      </c>
      <c r="T18" s="53">
        <v>0</v>
      </c>
      <c r="V18" s="51"/>
      <c r="Y18" s="75">
        <f t="shared" ref="Y18:Y27" si="1">Q18</f>
        <v>2014</v>
      </c>
      <c r="Z18" s="52">
        <f t="shared" ref="Z18:Z27" si="2">P18</f>
        <v>9</v>
      </c>
      <c r="AA18" s="53" t="str">
        <f>IF(R18=0,"zu jung","OK")</f>
        <v>zu jung</v>
      </c>
      <c r="AB18" s="53" t="str">
        <f t="shared" ref="AB18:AB27" si="3">IF(S18=0,"zu jung","OK")</f>
        <v>zu jung</v>
      </c>
      <c r="AC18" s="70" t="str">
        <f t="shared" ref="AC18:AC27" si="4">IF(T18=0,"zu jung","OK")</f>
        <v>zu jung</v>
      </c>
    </row>
    <row r="19" spans="1:30" s="1" customFormat="1" ht="27.75" customHeight="1" x14ac:dyDescent="0.25">
      <c r="A19" s="47"/>
      <c r="B19" s="48">
        <v>2</v>
      </c>
      <c r="C19" s="13"/>
      <c r="D19" s="13"/>
      <c r="E19" s="12" t="s">
        <v>11</v>
      </c>
      <c r="F19" s="15"/>
      <c r="G19" s="49" t="str">
        <f t="shared" ref="G19:G37" si="5">IF(L19=0,"!","")</f>
        <v/>
      </c>
      <c r="H19" s="14"/>
      <c r="I19" s="14"/>
      <c r="J19" s="2">
        <f>$J$16-YEAR(F19)</f>
        <v>123</v>
      </c>
      <c r="K19" s="1">
        <f>VLOOKUP(E19,$Q$29:R33,2,FALSE)</f>
        <v>1</v>
      </c>
      <c r="L19" s="2">
        <f t="shared" si="0"/>
        <v>123</v>
      </c>
      <c r="O19"/>
      <c r="P19" s="52">
        <v>10</v>
      </c>
      <c r="Q19" s="52">
        <v>2013</v>
      </c>
      <c r="R19" s="54">
        <v>1</v>
      </c>
      <c r="S19" s="53">
        <v>0</v>
      </c>
      <c r="T19" s="53">
        <v>0</v>
      </c>
      <c r="V19" s="51"/>
      <c r="Y19" s="75">
        <f t="shared" si="1"/>
        <v>2013</v>
      </c>
      <c r="Z19" s="52">
        <f t="shared" si="2"/>
        <v>10</v>
      </c>
      <c r="AA19" s="54" t="str">
        <f t="shared" ref="AA19:AA27" si="6">IF(R19=0,"zu jung","OK")</f>
        <v>OK</v>
      </c>
      <c r="AB19" s="53" t="str">
        <f t="shared" si="3"/>
        <v>zu jung</v>
      </c>
      <c r="AC19" s="70" t="str">
        <f t="shared" si="4"/>
        <v>zu jung</v>
      </c>
    </row>
    <row r="20" spans="1:30" s="1" customFormat="1" ht="27.75" customHeight="1" x14ac:dyDescent="0.25">
      <c r="A20" s="47"/>
      <c r="B20" s="48">
        <v>3</v>
      </c>
      <c r="C20" s="13"/>
      <c r="D20" s="13"/>
      <c r="E20" s="12" t="s">
        <v>11</v>
      </c>
      <c r="F20" s="15"/>
      <c r="G20" s="49" t="str">
        <f t="shared" si="5"/>
        <v/>
      </c>
      <c r="H20" s="14"/>
      <c r="I20" s="14"/>
      <c r="J20" s="2">
        <f>$J$16-YEAR(F20)</f>
        <v>123</v>
      </c>
      <c r="K20" s="1">
        <f>VLOOKUP(E20,$Q$29:R34,2,FALSE)</f>
        <v>1</v>
      </c>
      <c r="L20" s="2">
        <f t="shared" si="0"/>
        <v>123</v>
      </c>
      <c r="O20"/>
      <c r="P20" s="52">
        <v>11</v>
      </c>
      <c r="Q20" s="52">
        <v>2012</v>
      </c>
      <c r="R20" s="54">
        <v>1</v>
      </c>
      <c r="S20" s="53">
        <v>0</v>
      </c>
      <c r="T20" s="53">
        <v>0</v>
      </c>
      <c r="V20" s="51"/>
      <c r="Y20" s="75">
        <f t="shared" si="1"/>
        <v>2012</v>
      </c>
      <c r="Z20" s="52">
        <f t="shared" si="2"/>
        <v>11</v>
      </c>
      <c r="AA20" s="54" t="str">
        <f t="shared" si="6"/>
        <v>OK</v>
      </c>
      <c r="AB20" s="53" t="str">
        <f t="shared" si="3"/>
        <v>zu jung</v>
      </c>
      <c r="AC20" s="70" t="str">
        <f t="shared" si="4"/>
        <v>zu jung</v>
      </c>
    </row>
    <row r="21" spans="1:30" s="1" customFormat="1" ht="27.75" customHeight="1" x14ac:dyDescent="0.25">
      <c r="A21" s="47"/>
      <c r="B21" s="48">
        <v>4</v>
      </c>
      <c r="C21" s="13"/>
      <c r="D21" s="13"/>
      <c r="E21" s="12" t="s">
        <v>11</v>
      </c>
      <c r="F21" s="15"/>
      <c r="G21" s="49" t="str">
        <f t="shared" si="5"/>
        <v/>
      </c>
      <c r="H21" s="14"/>
      <c r="I21" s="14"/>
      <c r="J21" s="2">
        <f>$J$16-YEAR(F21)</f>
        <v>123</v>
      </c>
      <c r="K21" s="1">
        <f>VLOOKUP(E21,$Q$29:R35,2,FALSE)</f>
        <v>1</v>
      </c>
      <c r="L21" s="2">
        <f t="shared" si="0"/>
        <v>123</v>
      </c>
      <c r="O21"/>
      <c r="P21" s="52">
        <v>12</v>
      </c>
      <c r="Q21" s="52">
        <v>2011</v>
      </c>
      <c r="R21" s="54">
        <v>1</v>
      </c>
      <c r="S21" s="54">
        <v>1</v>
      </c>
      <c r="T21" s="53">
        <v>0</v>
      </c>
      <c r="V21" s="51"/>
      <c r="Y21" s="75">
        <f t="shared" si="1"/>
        <v>2011</v>
      </c>
      <c r="Z21" s="52">
        <f t="shared" si="2"/>
        <v>12</v>
      </c>
      <c r="AA21" s="54" t="str">
        <f t="shared" si="6"/>
        <v>OK</v>
      </c>
      <c r="AB21" s="54" t="str">
        <f t="shared" si="3"/>
        <v>OK</v>
      </c>
      <c r="AC21" s="70" t="str">
        <f t="shared" si="4"/>
        <v>zu jung</v>
      </c>
    </row>
    <row r="22" spans="1:30" s="1" customFormat="1" ht="27.75" customHeight="1" x14ac:dyDescent="0.25">
      <c r="A22" s="47"/>
      <c r="B22" s="48">
        <v>5</v>
      </c>
      <c r="C22" s="13"/>
      <c r="D22" s="13"/>
      <c r="E22" s="12" t="s">
        <v>11</v>
      </c>
      <c r="F22" s="15"/>
      <c r="G22" s="49" t="str">
        <f t="shared" si="5"/>
        <v/>
      </c>
      <c r="H22" s="14"/>
      <c r="I22" s="14"/>
      <c r="J22" s="2">
        <f>$J$16-YEAR(F22)</f>
        <v>123</v>
      </c>
      <c r="K22" s="1">
        <f>VLOOKUP(E22,$Q$29:R36,2,FALSE)</f>
        <v>1</v>
      </c>
      <c r="L22" s="2">
        <f t="shared" si="0"/>
        <v>123</v>
      </c>
      <c r="O22"/>
      <c r="P22" s="52">
        <v>13</v>
      </c>
      <c r="Q22" s="52">
        <v>2010</v>
      </c>
      <c r="R22" s="54">
        <v>1</v>
      </c>
      <c r="S22" s="54">
        <v>1</v>
      </c>
      <c r="T22" s="53">
        <v>0</v>
      </c>
      <c r="V22" s="51"/>
      <c r="Y22" s="75">
        <f t="shared" si="1"/>
        <v>2010</v>
      </c>
      <c r="Z22" s="52">
        <f t="shared" si="2"/>
        <v>13</v>
      </c>
      <c r="AA22" s="54" t="str">
        <f t="shared" si="6"/>
        <v>OK</v>
      </c>
      <c r="AB22" s="54" t="str">
        <f t="shared" si="3"/>
        <v>OK</v>
      </c>
      <c r="AC22" s="70" t="str">
        <f t="shared" si="4"/>
        <v>zu jung</v>
      </c>
    </row>
    <row r="23" spans="1:30" s="1" customFormat="1" ht="27.75" customHeight="1" x14ac:dyDescent="0.25">
      <c r="A23" s="47"/>
      <c r="B23" s="48">
        <v>6</v>
      </c>
      <c r="C23" s="13"/>
      <c r="D23" s="13"/>
      <c r="E23" s="12" t="s">
        <v>11</v>
      </c>
      <c r="F23" s="15"/>
      <c r="G23" s="49" t="str">
        <f t="shared" si="5"/>
        <v/>
      </c>
      <c r="H23" s="14"/>
      <c r="I23" s="14"/>
      <c r="J23" s="2">
        <f>$J$16-YEAR(F23)</f>
        <v>123</v>
      </c>
      <c r="K23" s="1">
        <f>VLOOKUP(E23,$Q$29:R37,2,FALSE)</f>
        <v>1</v>
      </c>
      <c r="L23" s="2">
        <f t="shared" si="0"/>
        <v>123</v>
      </c>
      <c r="O23"/>
      <c r="P23" s="52">
        <v>14</v>
      </c>
      <c r="Q23" s="52">
        <v>2009</v>
      </c>
      <c r="R23" s="54">
        <v>1</v>
      </c>
      <c r="S23" s="54">
        <v>1</v>
      </c>
      <c r="T23" s="54">
        <v>1</v>
      </c>
      <c r="V23" s="51"/>
      <c r="Y23" s="75">
        <f t="shared" si="1"/>
        <v>2009</v>
      </c>
      <c r="Z23" s="52">
        <f t="shared" si="2"/>
        <v>14</v>
      </c>
      <c r="AA23" s="54" t="str">
        <f t="shared" si="6"/>
        <v>OK</v>
      </c>
      <c r="AB23" s="54" t="str">
        <f t="shared" si="3"/>
        <v>OK</v>
      </c>
      <c r="AC23" s="71" t="str">
        <f t="shared" si="4"/>
        <v>OK</v>
      </c>
    </row>
    <row r="24" spans="1:30" s="1" customFormat="1" ht="27.75" customHeight="1" x14ac:dyDescent="0.25">
      <c r="A24" s="47"/>
      <c r="B24" s="48">
        <v>7</v>
      </c>
      <c r="C24" s="13"/>
      <c r="D24" s="13"/>
      <c r="E24" s="12" t="s">
        <v>11</v>
      </c>
      <c r="F24" s="15"/>
      <c r="G24" s="49" t="str">
        <f t="shared" si="5"/>
        <v/>
      </c>
      <c r="H24" s="14"/>
      <c r="I24" s="14"/>
      <c r="J24" s="2">
        <f>$J$16-YEAR(F24)</f>
        <v>123</v>
      </c>
      <c r="K24" s="1">
        <f>VLOOKUP(E24,$Q$29:R38,2,FALSE)</f>
        <v>1</v>
      </c>
      <c r="L24" s="2">
        <f t="shared" si="0"/>
        <v>123</v>
      </c>
      <c r="O24"/>
      <c r="P24" s="52">
        <v>15</v>
      </c>
      <c r="Q24" s="52">
        <v>2008</v>
      </c>
      <c r="R24" s="54">
        <v>1</v>
      </c>
      <c r="S24" s="54">
        <v>1</v>
      </c>
      <c r="T24" s="54">
        <v>1</v>
      </c>
      <c r="V24" s="51"/>
      <c r="Y24" s="75">
        <f t="shared" si="1"/>
        <v>2008</v>
      </c>
      <c r="Z24" s="52">
        <f t="shared" si="2"/>
        <v>15</v>
      </c>
      <c r="AA24" s="54" t="str">
        <f t="shared" si="6"/>
        <v>OK</v>
      </c>
      <c r="AB24" s="54" t="str">
        <f t="shared" si="3"/>
        <v>OK</v>
      </c>
      <c r="AC24" s="71" t="str">
        <f t="shared" si="4"/>
        <v>OK</v>
      </c>
    </row>
    <row r="25" spans="1:30" s="1" customFormat="1" ht="27.75" customHeight="1" x14ac:dyDescent="0.25">
      <c r="A25" s="47"/>
      <c r="B25" s="48">
        <v>8</v>
      </c>
      <c r="C25" s="13"/>
      <c r="D25" s="13"/>
      <c r="E25" s="12" t="s">
        <v>11</v>
      </c>
      <c r="F25" s="15"/>
      <c r="G25" s="49" t="str">
        <f t="shared" si="5"/>
        <v/>
      </c>
      <c r="H25" s="14"/>
      <c r="I25" s="14"/>
      <c r="J25" s="2">
        <f>$J$16-YEAR(F25)</f>
        <v>123</v>
      </c>
      <c r="K25" s="1">
        <f>VLOOKUP(E25,$Q$29:R39,2,FALSE)</f>
        <v>1</v>
      </c>
      <c r="L25" s="2">
        <f t="shared" si="0"/>
        <v>123</v>
      </c>
      <c r="O25"/>
      <c r="P25" s="52">
        <v>16</v>
      </c>
      <c r="Q25" s="52">
        <v>2007</v>
      </c>
      <c r="R25" s="54">
        <v>1</v>
      </c>
      <c r="S25" s="54">
        <v>1</v>
      </c>
      <c r="T25" s="54">
        <v>1</v>
      </c>
      <c r="V25" s="51"/>
      <c r="Y25" s="75">
        <f t="shared" si="1"/>
        <v>2007</v>
      </c>
      <c r="Z25" s="52">
        <f t="shared" si="2"/>
        <v>16</v>
      </c>
      <c r="AA25" s="54" t="str">
        <f t="shared" si="6"/>
        <v>OK</v>
      </c>
      <c r="AB25" s="54" t="str">
        <f t="shared" si="3"/>
        <v>OK</v>
      </c>
      <c r="AC25" s="71" t="str">
        <f t="shared" si="4"/>
        <v>OK</v>
      </c>
    </row>
    <row r="26" spans="1:30" s="1" customFormat="1" ht="27.75" customHeight="1" x14ac:dyDescent="0.25">
      <c r="A26" s="47"/>
      <c r="B26" s="48">
        <v>9</v>
      </c>
      <c r="C26" s="13"/>
      <c r="D26" s="13"/>
      <c r="E26" s="12" t="s">
        <v>11</v>
      </c>
      <c r="F26" s="15"/>
      <c r="G26" s="49" t="str">
        <f t="shared" si="5"/>
        <v/>
      </c>
      <c r="H26" s="14"/>
      <c r="I26" s="14"/>
      <c r="J26" s="2">
        <f>$J$16-YEAR(F26)</f>
        <v>123</v>
      </c>
      <c r="K26" s="1">
        <f>VLOOKUP(E26,$Q$29:R40,2,FALSE)</f>
        <v>1</v>
      </c>
      <c r="L26" s="2">
        <f t="shared" si="0"/>
        <v>123</v>
      </c>
      <c r="O26"/>
      <c r="P26" s="52">
        <v>17</v>
      </c>
      <c r="Q26" s="52">
        <v>2006</v>
      </c>
      <c r="R26" s="54">
        <v>1</v>
      </c>
      <c r="S26" s="54">
        <v>1</v>
      </c>
      <c r="T26" s="54">
        <v>1</v>
      </c>
      <c r="V26" s="51"/>
      <c r="Y26" s="75">
        <f t="shared" si="1"/>
        <v>2006</v>
      </c>
      <c r="Z26" s="52">
        <f t="shared" si="2"/>
        <v>17</v>
      </c>
      <c r="AA26" s="54" t="str">
        <f t="shared" si="6"/>
        <v>OK</v>
      </c>
      <c r="AB26" s="54" t="str">
        <f t="shared" si="3"/>
        <v>OK</v>
      </c>
      <c r="AC26" s="71" t="str">
        <f t="shared" si="4"/>
        <v>OK</v>
      </c>
    </row>
    <row r="27" spans="1:30" s="1" customFormat="1" ht="27.75" customHeight="1" thickBot="1" x14ac:dyDescent="0.3">
      <c r="A27" s="47"/>
      <c r="B27" s="48">
        <v>10</v>
      </c>
      <c r="C27" s="13"/>
      <c r="D27" s="13"/>
      <c r="E27" s="12" t="s">
        <v>11</v>
      </c>
      <c r="F27" s="15"/>
      <c r="G27" s="49" t="str">
        <f t="shared" si="5"/>
        <v/>
      </c>
      <c r="H27" s="14"/>
      <c r="I27" s="14"/>
      <c r="J27" s="2">
        <f>$J$16-YEAR(F27)</f>
        <v>123</v>
      </c>
      <c r="K27" s="1">
        <f>VLOOKUP(E27,$Q$29:R41,2,FALSE)</f>
        <v>1</v>
      </c>
      <c r="L27" s="2">
        <f t="shared" si="0"/>
        <v>123</v>
      </c>
      <c r="O27"/>
      <c r="P27" s="52">
        <v>18</v>
      </c>
      <c r="Q27" s="52">
        <v>2005</v>
      </c>
      <c r="R27" s="54">
        <v>1</v>
      </c>
      <c r="S27" s="54">
        <v>1</v>
      </c>
      <c r="T27" s="54">
        <v>1</v>
      </c>
      <c r="V27" s="51"/>
      <c r="Y27" s="76">
        <f t="shared" si="1"/>
        <v>2005</v>
      </c>
      <c r="Z27" s="72">
        <f t="shared" si="2"/>
        <v>18</v>
      </c>
      <c r="AA27" s="73" t="str">
        <f t="shared" si="6"/>
        <v>OK</v>
      </c>
      <c r="AB27" s="73" t="str">
        <f t="shared" si="3"/>
        <v>OK</v>
      </c>
      <c r="AC27" s="74" t="str">
        <f t="shared" si="4"/>
        <v>OK</v>
      </c>
    </row>
    <row r="28" spans="1:30" s="1" customFormat="1" ht="27.75" customHeight="1" x14ac:dyDescent="0.25">
      <c r="A28" s="47"/>
      <c r="B28" s="48">
        <v>11</v>
      </c>
      <c r="C28" s="13"/>
      <c r="D28" s="13"/>
      <c r="E28" s="12" t="s">
        <v>11</v>
      </c>
      <c r="F28" s="15"/>
      <c r="G28" s="49" t="str">
        <f t="shared" si="5"/>
        <v/>
      </c>
      <c r="H28" s="14"/>
      <c r="I28" s="14"/>
      <c r="J28" s="2">
        <f>$J$16-YEAR(F28)</f>
        <v>123</v>
      </c>
      <c r="K28" s="1">
        <f>VLOOKUP(E28,$Q$29:R42,2,FALSE)</f>
        <v>1</v>
      </c>
      <c r="L28" s="2">
        <f t="shared" si="0"/>
        <v>123</v>
      </c>
      <c r="O28"/>
      <c r="P28" s="53">
        <v>123</v>
      </c>
      <c r="Q28" s="53"/>
      <c r="R28" s="53">
        <v>0</v>
      </c>
      <c r="S28" s="53">
        <v>0</v>
      </c>
      <c r="T28" s="53">
        <v>0</v>
      </c>
      <c r="V28" s="51"/>
    </row>
    <row r="29" spans="1:30" s="1" customFormat="1" ht="27.75" customHeight="1" x14ac:dyDescent="0.25">
      <c r="A29" s="47"/>
      <c r="B29" s="48">
        <v>12</v>
      </c>
      <c r="C29" s="13"/>
      <c r="D29" s="13"/>
      <c r="E29" s="12" t="s">
        <v>11</v>
      </c>
      <c r="F29" s="15"/>
      <c r="G29" s="49" t="str">
        <f t="shared" si="5"/>
        <v/>
      </c>
      <c r="H29" s="14"/>
      <c r="I29" s="14"/>
      <c r="J29" s="2">
        <f>$J$16-YEAR(F29)</f>
        <v>123</v>
      </c>
      <c r="K29" s="1">
        <f>VLOOKUP(E29,$Q$29:R43,2,FALSE)</f>
        <v>1</v>
      </c>
      <c r="L29" s="2">
        <f t="shared" si="0"/>
        <v>123</v>
      </c>
      <c r="Q29" s="1" t="s">
        <v>6</v>
      </c>
      <c r="R29" s="1">
        <v>3</v>
      </c>
      <c r="V29" s="51"/>
    </row>
    <row r="30" spans="1:30" s="1" customFormat="1" ht="27.75" customHeight="1" x14ac:dyDescent="0.25">
      <c r="A30" s="47"/>
      <c r="B30" s="48">
        <v>13</v>
      </c>
      <c r="C30" s="13"/>
      <c r="D30" s="13"/>
      <c r="E30" s="12" t="s">
        <v>11</v>
      </c>
      <c r="F30" s="15"/>
      <c r="G30" s="49" t="str">
        <f t="shared" si="5"/>
        <v/>
      </c>
      <c r="H30" s="14"/>
      <c r="I30" s="14"/>
      <c r="J30" s="2">
        <f>$J$16-YEAR(F30)</f>
        <v>123</v>
      </c>
      <c r="K30" s="1">
        <f>VLOOKUP(E30,$Q$29:R44,2,FALSE)</f>
        <v>1</v>
      </c>
      <c r="L30" s="2">
        <f t="shared" si="0"/>
        <v>123</v>
      </c>
      <c r="Q30" s="1" t="s">
        <v>7</v>
      </c>
      <c r="R30" s="1">
        <v>4</v>
      </c>
      <c r="V30" s="51"/>
    </row>
    <row r="31" spans="1:30" s="1" customFormat="1" ht="27.75" customHeight="1" x14ac:dyDescent="0.25">
      <c r="A31" s="47"/>
      <c r="B31" s="48">
        <v>14</v>
      </c>
      <c r="C31" s="13"/>
      <c r="D31" s="13"/>
      <c r="E31" s="12" t="s">
        <v>11</v>
      </c>
      <c r="F31" s="15"/>
      <c r="G31" s="49" t="str">
        <f t="shared" si="5"/>
        <v/>
      </c>
      <c r="H31" s="14"/>
      <c r="I31" s="14"/>
      <c r="J31" s="2">
        <f>$J$16-YEAR(F31)</f>
        <v>123</v>
      </c>
      <c r="K31" s="1">
        <f>VLOOKUP(E31,$Q$29:R45,2,FALSE)</f>
        <v>1</v>
      </c>
      <c r="L31" s="2">
        <f t="shared" si="0"/>
        <v>123</v>
      </c>
      <c r="Q31" s="1" t="s">
        <v>8</v>
      </c>
      <c r="R31" s="1">
        <v>5</v>
      </c>
      <c r="V31" s="51"/>
    </row>
    <row r="32" spans="1:30" s="1" customFormat="1" ht="27.75" customHeight="1" x14ac:dyDescent="0.25">
      <c r="A32" s="47"/>
      <c r="B32" s="48">
        <v>15</v>
      </c>
      <c r="C32" s="13"/>
      <c r="D32" s="13"/>
      <c r="E32" s="12" t="s">
        <v>11</v>
      </c>
      <c r="F32" s="15"/>
      <c r="G32" s="49" t="str">
        <f t="shared" si="5"/>
        <v/>
      </c>
      <c r="H32" s="14"/>
      <c r="I32" s="14"/>
      <c r="J32" s="2">
        <f>$J$16-YEAR(F32)</f>
        <v>123</v>
      </c>
      <c r="K32" s="1">
        <f>VLOOKUP(E32,$Q$29:R46,2,FALSE)</f>
        <v>1</v>
      </c>
      <c r="L32" s="2">
        <f t="shared" si="0"/>
        <v>123</v>
      </c>
      <c r="Q32" s="1" t="s">
        <v>11</v>
      </c>
      <c r="R32" s="1">
        <v>1</v>
      </c>
      <c r="V32" s="51"/>
    </row>
    <row r="33" spans="1:30" s="1" customFormat="1" ht="27.75" customHeight="1" x14ac:dyDescent="0.25">
      <c r="A33" s="47"/>
      <c r="B33" s="48">
        <v>16</v>
      </c>
      <c r="C33" s="13"/>
      <c r="D33" s="13"/>
      <c r="E33" s="12" t="s">
        <v>11</v>
      </c>
      <c r="F33" s="15"/>
      <c r="G33" s="49" t="str">
        <f t="shared" si="5"/>
        <v/>
      </c>
      <c r="H33" s="14"/>
      <c r="I33" s="14"/>
      <c r="J33" s="2">
        <f>$J$16-YEAR(F33)</f>
        <v>123</v>
      </c>
      <c r="K33" s="1">
        <f>VLOOKUP(E33,$Q$29:R47,2,FALSE)</f>
        <v>1</v>
      </c>
      <c r="L33" s="2">
        <f t="shared" si="0"/>
        <v>123</v>
      </c>
      <c r="V33" s="51"/>
    </row>
    <row r="34" spans="1:30" s="1" customFormat="1" ht="27.75" customHeight="1" x14ac:dyDescent="0.25">
      <c r="A34" s="47"/>
      <c r="B34" s="48">
        <v>17</v>
      </c>
      <c r="C34" s="13"/>
      <c r="D34" s="13"/>
      <c r="E34" s="12" t="s">
        <v>11</v>
      </c>
      <c r="F34" s="15"/>
      <c r="G34" s="49" t="str">
        <f t="shared" si="5"/>
        <v/>
      </c>
      <c r="H34" s="14"/>
      <c r="I34" s="14"/>
      <c r="J34" s="2">
        <f>$J$16-YEAR(F34)</f>
        <v>123</v>
      </c>
      <c r="K34" s="1">
        <f>VLOOKUP(E34,$Q$29:R48,2,FALSE)</f>
        <v>1</v>
      </c>
      <c r="L34" s="2">
        <f t="shared" si="0"/>
        <v>123</v>
      </c>
      <c r="V34" s="51"/>
    </row>
    <row r="35" spans="1:30" s="1" customFormat="1" ht="27.75" customHeight="1" x14ac:dyDescent="0.25">
      <c r="A35" s="47"/>
      <c r="B35" s="48">
        <v>18</v>
      </c>
      <c r="C35" s="13"/>
      <c r="D35" s="13"/>
      <c r="E35" s="12" t="s">
        <v>11</v>
      </c>
      <c r="F35" s="15"/>
      <c r="G35" s="49" t="str">
        <f t="shared" si="5"/>
        <v/>
      </c>
      <c r="H35" s="14"/>
      <c r="I35" s="14"/>
      <c r="J35" s="2">
        <f>$J$16-YEAR(F35)</f>
        <v>123</v>
      </c>
      <c r="K35" s="1">
        <f>VLOOKUP(E35,$Q$29:R49,2,FALSE)</f>
        <v>1</v>
      </c>
      <c r="L35" s="2">
        <f t="shared" si="0"/>
        <v>123</v>
      </c>
      <c r="V35" s="51"/>
    </row>
    <row r="36" spans="1:30" s="1" customFormat="1" ht="27.75" customHeight="1" x14ac:dyDescent="0.25">
      <c r="A36" s="47"/>
      <c r="B36" s="48">
        <v>19</v>
      </c>
      <c r="C36" s="13"/>
      <c r="D36" s="13"/>
      <c r="E36" s="12" t="s">
        <v>11</v>
      </c>
      <c r="F36" s="15"/>
      <c r="G36" s="49" t="str">
        <f t="shared" si="5"/>
        <v/>
      </c>
      <c r="H36" s="14"/>
      <c r="I36" s="14"/>
      <c r="J36" s="2">
        <f>$J$16-YEAR(F36)</f>
        <v>123</v>
      </c>
      <c r="K36" s="1">
        <f>VLOOKUP(E36,$Q$29:R50,2,FALSE)</f>
        <v>1</v>
      </c>
      <c r="L36" s="2">
        <f t="shared" si="0"/>
        <v>123</v>
      </c>
      <c r="V36" s="51"/>
    </row>
    <row r="37" spans="1:30" s="1" customFormat="1" ht="27.75" customHeight="1" x14ac:dyDescent="0.25">
      <c r="A37" s="47"/>
      <c r="B37" s="48">
        <v>20</v>
      </c>
      <c r="C37" s="13"/>
      <c r="D37" s="13"/>
      <c r="E37" s="12" t="s">
        <v>11</v>
      </c>
      <c r="F37" s="15"/>
      <c r="G37" s="49" t="str">
        <f t="shared" si="5"/>
        <v/>
      </c>
      <c r="H37" s="14"/>
      <c r="I37" s="14"/>
      <c r="J37" s="2">
        <f>$J$16-YEAR(F37)</f>
        <v>123</v>
      </c>
      <c r="K37" s="1">
        <f>VLOOKUP(E37,$Q$29:R51,2,FALSE)</f>
        <v>1</v>
      </c>
      <c r="L37" s="2">
        <f t="shared" si="0"/>
        <v>123</v>
      </c>
      <c r="U37"/>
      <c r="V37" s="31"/>
      <c r="W37"/>
      <c r="X37"/>
      <c r="Y37"/>
      <c r="Z37"/>
      <c r="AA37"/>
      <c r="AB37"/>
      <c r="AC37"/>
      <c r="AD37"/>
    </row>
    <row r="38" spans="1:30" x14ac:dyDescent="0.25">
      <c r="A38" s="25"/>
      <c r="B38" s="26"/>
      <c r="C38" s="26"/>
      <c r="D38" s="26"/>
      <c r="E38" s="29"/>
      <c r="F38" s="27"/>
      <c r="G38" s="28"/>
      <c r="H38" s="30"/>
      <c r="I38" s="30"/>
      <c r="V38" s="31"/>
    </row>
    <row r="39" spans="1:30" ht="21" x14ac:dyDescent="0.35">
      <c r="A39" s="25"/>
      <c r="B39" s="55" t="s">
        <v>10</v>
      </c>
      <c r="C39" s="39"/>
      <c r="D39" s="26"/>
      <c r="E39" s="29"/>
      <c r="F39" s="27"/>
      <c r="G39" s="28"/>
      <c r="H39" s="30"/>
      <c r="I39" s="30"/>
      <c r="V39" s="31"/>
    </row>
    <row r="40" spans="1:30" ht="21" x14ac:dyDescent="0.35">
      <c r="A40" s="25"/>
      <c r="B40" s="39"/>
      <c r="C40" s="39" t="s">
        <v>15</v>
      </c>
      <c r="D40" s="26"/>
      <c r="E40" s="29"/>
      <c r="F40" s="27"/>
      <c r="G40" s="28"/>
      <c r="H40" s="30"/>
      <c r="I40" s="30"/>
      <c r="V40" s="31"/>
    </row>
    <row r="41" spans="1:30" ht="21" x14ac:dyDescent="0.35">
      <c r="A41" s="25"/>
      <c r="B41" s="39"/>
      <c r="C41" s="56" t="s">
        <v>5</v>
      </c>
      <c r="D41" s="26"/>
      <c r="E41" s="29"/>
      <c r="F41" s="27"/>
      <c r="G41" s="28"/>
      <c r="H41" s="30"/>
      <c r="I41" s="30"/>
      <c r="V41" s="31"/>
    </row>
    <row r="42" spans="1:30" x14ac:dyDescent="0.25">
      <c r="A42" s="25"/>
      <c r="B42" s="26"/>
      <c r="C42" s="26"/>
      <c r="D42" s="26"/>
      <c r="E42" s="29"/>
      <c r="F42" s="27"/>
      <c r="G42" s="28"/>
      <c r="H42" s="30"/>
      <c r="I42" s="30"/>
      <c r="O42" s="64"/>
      <c r="P42" s="64"/>
      <c r="Q42" s="64"/>
      <c r="R42" s="64"/>
      <c r="S42" s="64"/>
      <c r="T42" s="64"/>
      <c r="U42" s="64"/>
      <c r="V42" s="65"/>
    </row>
    <row r="43" spans="1:30" x14ac:dyDescent="0.25">
      <c r="A43" s="57"/>
      <c r="B43" s="58"/>
      <c r="C43" s="58"/>
      <c r="D43" s="58"/>
      <c r="E43" s="61"/>
      <c r="F43" s="59"/>
      <c r="G43" s="60"/>
      <c r="H43" s="62"/>
      <c r="I43" s="62"/>
      <c r="J43" s="63"/>
      <c r="K43" s="64"/>
      <c r="L43" s="63"/>
      <c r="M43" s="64"/>
      <c r="N43" s="64"/>
    </row>
    <row r="44" spans="1:30" x14ac:dyDescent="0.25">
      <c r="N44" s="3"/>
    </row>
    <row r="45" spans="1:30" x14ac:dyDescent="0.25">
      <c r="N45" s="4"/>
    </row>
    <row r="46" spans="1:30" x14ac:dyDescent="0.25">
      <c r="N46" s="4"/>
    </row>
    <row r="47" spans="1:30" x14ac:dyDescent="0.25">
      <c r="D47" s="2"/>
      <c r="N47" s="4"/>
    </row>
    <row r="48" spans="1:30" x14ac:dyDescent="0.25">
      <c r="N48" s="5"/>
    </row>
    <row r="49" spans="14:14" x14ac:dyDescent="0.25">
      <c r="N49" s="4"/>
    </row>
    <row r="50" spans="14:14" x14ac:dyDescent="0.25">
      <c r="N50" s="6"/>
    </row>
    <row r="51" spans="14:14" x14ac:dyDescent="0.25">
      <c r="N51" s="5"/>
    </row>
    <row r="52" spans="14:14" x14ac:dyDescent="0.25">
      <c r="N52" s="5"/>
    </row>
    <row r="53" spans="14:14" x14ac:dyDescent="0.25">
      <c r="N53" s="5"/>
    </row>
  </sheetData>
  <sheetProtection sheet="1" objects="1" scenarios="1"/>
  <mergeCells count="5">
    <mergeCell ref="B9:I9"/>
    <mergeCell ref="D13:I13"/>
    <mergeCell ref="B10:I10"/>
    <mergeCell ref="B11:I11"/>
    <mergeCell ref="F17:G17"/>
  </mergeCells>
  <conditionalFormatting sqref="G18:G37">
    <cfRule type="expression" dxfId="3" priority="61">
      <formula>$L18=0</formula>
    </cfRule>
  </conditionalFormatting>
  <conditionalFormatting sqref="H18:H37">
    <cfRule type="expression" dxfId="2" priority="62">
      <formula>K18&gt;=4</formula>
    </cfRule>
  </conditionalFormatting>
  <conditionalFormatting sqref="I18:I37">
    <cfRule type="expression" dxfId="1" priority="63">
      <formula>K18&gt;=5</formula>
    </cfRule>
  </conditionalFormatting>
  <conditionalFormatting sqref="G16">
    <cfRule type="cellIs" dxfId="0" priority="1" operator="equal">
      <formula>"!"</formula>
    </cfRule>
  </conditionalFormatting>
  <dataValidations count="1">
    <dataValidation type="list" allowBlank="1" showInputMessage="1" showErrorMessage="1" sqref="E18:E37" xr:uid="{975EB0F7-7520-4102-85C9-EC9C27195972}">
      <formula1>$Q$29:$Q$32</formula1>
    </dataValidation>
  </dataValidations>
  <hyperlinks>
    <hyperlink ref="C41" r:id="rId1" xr:uid="{33DB410E-CBE0-486C-B6CA-3D1EED1863BB}"/>
  </hyperlinks>
  <printOptions horizontalCentered="1"/>
  <pageMargins left="0.43307086614173229" right="0.39370078740157483" top="0.39370078740157483" bottom="0.43307086614173229" header="0.31496062992125984" footer="0.31496062992125984"/>
  <pageSetup paperSize="9" scale="83" orientation="portrait" r:id="rId2"/>
  <ignoredErrors>
    <ignoredError sqref="G18 G19:G37" unlockedFormula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Silvio Auinger</dc:creator>
  <cp:lastModifiedBy>Silvio Auinger</cp:lastModifiedBy>
  <cp:lastPrinted>2023-01-28T08:49:50Z</cp:lastPrinted>
  <dcterms:created xsi:type="dcterms:W3CDTF">2023-01-17T18:36:13Z</dcterms:created>
  <dcterms:modified xsi:type="dcterms:W3CDTF">2023-01-30T19:37:32Z</dcterms:modified>
</cp:coreProperties>
</file>