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P:\26_3_Finanz und Kassenverwaltung\26_3_3_Zuschusswesen_BJR\26_3_33_AEJ_JBM\26_3_33_Richtlinien_Anträge\"/>
    </mc:Choice>
  </mc:AlternateContent>
  <bookViews>
    <workbookView xWindow="0" yWindow="0" windowWidth="13470" windowHeight="7095" tabRatio="547" activeTab="1"/>
  </bookViews>
  <sheets>
    <sheet name="TN-Liste_AEJ" sheetId="14" r:id="rId1"/>
    <sheet name="Antrag_AEJ" sheetId="8" r:id="rId2"/>
    <sheet name="Auszahlungsbescheid_AEJ" sheetId="15" r:id="rId3"/>
    <sheet name="Themenschlüssel" sheetId="5" r:id="rId4"/>
  </sheets>
  <definedNames>
    <definedName name="_xlnm.Print_Area" localSheetId="1">Antrag_AEJ!$A$1:$AD$57</definedName>
    <definedName name="Kennzeichen">Themenschlüssel!$A$27:$A$31</definedName>
    <definedName name="Themenschwerpunkte">Themenschlüssel!$A$7:$A$23</definedName>
  </definedNames>
  <calcPr calcId="162913"/>
</workbook>
</file>

<file path=xl/calcChain.xml><?xml version="1.0" encoding="utf-8"?>
<calcChain xmlns="http://schemas.openxmlformats.org/spreadsheetml/2006/main">
  <c r="Z6" i="8" l="1"/>
  <c r="K17" i="8"/>
  <c r="K10" i="15" l="1"/>
  <c r="L33" i="8"/>
  <c r="T34" i="15"/>
  <c r="T33" i="15"/>
  <c r="F34" i="15"/>
  <c r="F33" i="15"/>
  <c r="AA24" i="15"/>
  <c r="AA23" i="15"/>
  <c r="AA22" i="15"/>
  <c r="AA21" i="15"/>
  <c r="AA20" i="15"/>
  <c r="AA19" i="15"/>
  <c r="AA18" i="15"/>
  <c r="L25" i="15"/>
  <c r="L24" i="15"/>
  <c r="B25" i="15"/>
  <c r="B24" i="15"/>
  <c r="L21" i="15"/>
  <c r="L19" i="15"/>
  <c r="L20" i="15" s="1"/>
  <c r="L18" i="15"/>
  <c r="Z7" i="15"/>
  <c r="Z6" i="15"/>
  <c r="J7" i="15"/>
  <c r="J6" i="15"/>
  <c r="J5" i="15"/>
  <c r="J4" i="15"/>
  <c r="AA25" i="15" l="1"/>
  <c r="L28" i="15" s="1"/>
  <c r="AA27" i="15"/>
  <c r="AA26" i="15" l="1"/>
  <c r="AA29" i="15" s="1"/>
  <c r="AA30" i="15" s="1"/>
  <c r="AA38" i="8"/>
  <c r="J6" i="8"/>
  <c r="J4" i="8"/>
  <c r="Z7" i="8"/>
  <c r="Z22" i="8"/>
  <c r="M16" i="8" l="1"/>
  <c r="M15" i="8"/>
  <c r="M14" i="8"/>
  <c r="K16" i="8"/>
  <c r="K15" i="8"/>
  <c r="K14" i="8"/>
  <c r="AB28" i="8" l="1"/>
  <c r="AB15" i="15" s="1"/>
  <c r="AB27" i="8"/>
  <c r="AB14" i="15" s="1"/>
  <c r="V27" i="8"/>
  <c r="V14" i="15" s="1"/>
  <c r="J5" i="8" l="1"/>
  <c r="AB22" i="8"/>
  <c r="Z23" i="8"/>
  <c r="Z24" i="8" s="1"/>
  <c r="Z11" i="15" s="1"/>
  <c r="AB14" i="8"/>
  <c r="AB15" i="8" s="1"/>
  <c r="AB16" i="8" s="1"/>
  <c r="AB17" i="8" s="1"/>
  <c r="AB18" i="8" s="1"/>
  <c r="Z14" i="8"/>
  <c r="Z15" i="8" s="1"/>
  <c r="Z16" i="8" s="1"/>
  <c r="Z17" i="8" s="1"/>
  <c r="Z18" i="8" s="1"/>
  <c r="AB23" i="8" l="1"/>
  <c r="AB24" i="8" s="1"/>
  <c r="AB11" i="15" s="1"/>
  <c r="AB19" i="8"/>
  <c r="Z19" i="8"/>
  <c r="M22" i="8" l="1"/>
  <c r="Z10" i="15"/>
  <c r="K22" i="8"/>
  <c r="K14" i="15" s="1"/>
  <c r="AB10" i="15"/>
  <c r="L41" i="8"/>
  <c r="M23" i="8" l="1"/>
  <c r="M14" i="15"/>
  <c r="M15" i="15" s="1"/>
  <c r="M17" i="8"/>
  <c r="M10" i="15" s="1"/>
  <c r="M11" i="15" s="1"/>
  <c r="AC8" i="8"/>
  <c r="AC9" i="8"/>
  <c r="AC10" i="8"/>
  <c r="M18" i="8" l="1"/>
  <c r="AA39" i="8"/>
  <c r="AA40" i="8"/>
  <c r="AA42" i="8" l="1"/>
  <c r="L43" i="8" s="1"/>
  <c r="T42" i="8" s="1"/>
  <c r="T43" i="8" l="1"/>
</calcChain>
</file>

<file path=xl/comments1.xml><?xml version="1.0" encoding="utf-8"?>
<comments xmlns="http://schemas.openxmlformats.org/spreadsheetml/2006/main">
  <authors>
    <author>Sarah Neumann</author>
    <author>Christian Heilmeier</author>
  </authors>
  <commentList>
    <comment ref="B39" authorId="0" shapeId="0">
      <text>
        <r>
          <rPr>
            <b/>
            <sz val="9"/>
            <color indexed="81"/>
            <rFont val="Segoe UI"/>
            <charset val="1"/>
          </rPr>
          <t>Sarah Neumann:</t>
        </r>
        <r>
          <rPr>
            <sz val="9"/>
            <color indexed="81"/>
            <rFont val="Segoe UI"/>
            <charset val="1"/>
          </rPr>
          <t xml:space="preserve">
möglicherweise rausnehmen</t>
        </r>
      </text>
    </comment>
    <comment ref="T43" authorId="1" shapeId="0">
      <text>
        <r>
          <rPr>
            <b/>
            <sz val="9"/>
            <color indexed="81"/>
            <rFont val="Tahoma"/>
            <family val="2"/>
          </rPr>
          <t>Bagatellgrenze</t>
        </r>
        <r>
          <rPr>
            <sz val="9"/>
            <color indexed="81"/>
            <rFont val="Tahoma"/>
            <family val="2"/>
          </rPr>
          <t xml:space="preserve"> 
Gefördert werden nur Maßnahmen, bei denen sich mindestens eine Zuwendung in Höhe von 200 € ergibt.
</t>
        </r>
        <r>
          <rPr>
            <b/>
            <sz val="9"/>
            <color indexed="81"/>
            <rFont val="Tahoma"/>
            <family val="2"/>
          </rPr>
          <t>Höhe der Zuwendung</t>
        </r>
        <r>
          <rPr>
            <sz val="9"/>
            <color indexed="81"/>
            <rFont val="Tahoma"/>
            <family val="2"/>
          </rPr>
          <t xml:space="preserve">
Die Zuwendung beträgt bis zu 70 % der zuwendungsfähigen und angemessenen Ausgaben. Die Zuwendung darf den Fehlbetrag nicht überschreiten.</t>
        </r>
      </text>
    </comment>
  </commentList>
</comments>
</file>

<file path=xl/sharedStrings.xml><?xml version="1.0" encoding="utf-8"?>
<sst xmlns="http://schemas.openxmlformats.org/spreadsheetml/2006/main" count="358" uniqueCount="271">
  <si>
    <t>Raummieten</t>
  </si>
  <si>
    <t>Honorare</t>
  </si>
  <si>
    <t>Ausgaben</t>
  </si>
  <si>
    <t>18 bis unter 27 Jahre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</si>
  <si>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</si>
  <si>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</si>
  <si>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</si>
  <si>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</si>
  <si>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</si>
  <si>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</si>
  <si>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</si>
  <si>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</si>
  <si>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</si>
  <si>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</si>
  <si>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</si>
  <si>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</si>
  <si>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</si>
  <si>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</si>
  <si>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</si>
  <si>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</si>
  <si>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</si>
  <si>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Bayerischer Jugendring</t>
  </si>
  <si>
    <t>Erläuterungen zum Tabellenblatt "Anträge", Spalte "H", Themenschwerpunkt</t>
  </si>
  <si>
    <t>Sonstige</t>
  </si>
  <si>
    <t>Kein festgelegter Schwerpunkt</t>
  </si>
  <si>
    <t>Themenschwerpunkt</t>
  </si>
  <si>
    <t xml:space="preserve">Schlüssel </t>
  </si>
  <si>
    <t>Bemerkung</t>
  </si>
  <si>
    <t>Honorarkräfte</t>
  </si>
  <si>
    <t>45 Jahre und älter</t>
  </si>
  <si>
    <t>27 bis unter 45 Jahre</t>
  </si>
  <si>
    <t>unter 16 Jahre</t>
  </si>
  <si>
    <t>Vorbereitungs- und Organisationskosten</t>
  </si>
  <si>
    <t>PLZ d. Antragsstellers</t>
  </si>
  <si>
    <t>Antragssteller_in</t>
  </si>
  <si>
    <t>TN-Auflistungen</t>
  </si>
  <si>
    <t>Einnahmen</t>
  </si>
  <si>
    <t>Betrag</t>
  </si>
  <si>
    <t>Unentgeltliche Sachleistung (Euro)</t>
  </si>
  <si>
    <t>Fahrtkosten</t>
  </si>
  <si>
    <t>Verpflegung/Übernachtung</t>
  </si>
  <si>
    <t>Kinderbetreuung/Assistenz</t>
  </si>
  <si>
    <t>Arbeits- und Hilfsmittel</t>
  </si>
  <si>
    <t>Summe</t>
  </si>
  <si>
    <t>Freiwillige Arbeitsleistung</t>
  </si>
  <si>
    <t>unentgeltliche Sachleistungen</t>
  </si>
  <si>
    <t>Fehlbetrag</t>
  </si>
  <si>
    <t>ANTRAG</t>
  </si>
  <si>
    <t>a)</t>
  </si>
  <si>
    <t>b)</t>
  </si>
  <si>
    <t>d)</t>
  </si>
  <si>
    <t>Themenschwerpunkte</t>
  </si>
  <si>
    <t>e)</t>
  </si>
  <si>
    <t>(bis zu drei Nennungen)</t>
  </si>
  <si>
    <t>Teilnehmende 15 bis unter 18 Jahre</t>
  </si>
  <si>
    <t>Teilnehmende 18 bis unter 27 Jahre</t>
  </si>
  <si>
    <t>Teilnehmende 27 Jahre und älter</t>
  </si>
  <si>
    <t>Teilnehmer gesamt</t>
  </si>
  <si>
    <t>16 bis unter 18 Jahre</t>
  </si>
  <si>
    <t>bis 45 Jahre</t>
  </si>
  <si>
    <t>Mitarbeit von sonstigen pädagogisch tätigen Personen</t>
  </si>
  <si>
    <t>Ort der Maßnahme (PLZ)</t>
  </si>
  <si>
    <t>Freiwillige Arbeitsleistungen (Std.)</t>
  </si>
  <si>
    <t>Sonstige Zuschüsse</t>
  </si>
  <si>
    <t>Herkunft</t>
  </si>
  <si>
    <t>Bezeichnung d. Maßnahme</t>
  </si>
  <si>
    <t>Förderung der Aus- und Fortbildung von ehrenamtlichen Jugendleiter_innen (AEJ) 
aus Mitteln des Kinder- und Jugendprogramms der Bayerischen Staatsregierung</t>
  </si>
  <si>
    <t>Natur- und umweltbezogene Schwerpunkte</t>
  </si>
  <si>
    <t>z.B. Tierschutz, Umweltschutz, Mülltrennung, Aufforstung</t>
  </si>
  <si>
    <t>Handwerklich-technische Schwerpunkte</t>
  </si>
  <si>
    <t>z.B. Elektronik-, Metall- und Holzarbeiten</t>
  </si>
  <si>
    <t>Rettungs- und Hilfstechniken</t>
  </si>
  <si>
    <t>z.B. Umgangmit Rettungsgerät, technische und medizinische Hilfeleistungen, Erste-Hilfe-Kurse,feuerwehrtechnische Übungen</t>
  </si>
  <si>
    <t xml:space="preserve">z.B. Themen wie Inklusion, Integration,Migration, Berufsorientierung, Rechtsextremismus,( Trans- ) Gender, Sexualität, Aufklärung, Religion im Rahmen von Diskussionsrunden, Exkursionen o. Ä. </t>
  </si>
  <si>
    <t>z.B. Umgang und Nutzung von Medien, wie PC, Konsolen, digitale Medien, Handy, Video &amp; Foto oder pädagogische Arbeit und Aufklärungsangebote zu digitalen Medien, Blogs, Webseiten, Computer- und Netzwerkspiele, Hardware</t>
  </si>
  <si>
    <t xml:space="preserve">Hauswirtschaftliche Schwerpunkte </t>
  </si>
  <si>
    <t>z.B. Kochen, Backen, Ernährungsfragen</t>
  </si>
  <si>
    <t>Jugendkulturelle und künstlerisch kreative Schwerpunkte</t>
  </si>
  <si>
    <t>z.B. Basteln, Kunst bzw. künstlerisches Gestalten, Musik, Tanz, Theater, Konzerte, Discos</t>
  </si>
  <si>
    <t>Spielbezogene Schwerpunkte</t>
  </si>
  <si>
    <t>z.B. Gesellschaftsspiele, Gruppenspiele, Outdoorgames;nicht gemeint sind Computer- und Onlinespiele, diese sind unter 05 anzugeben</t>
  </si>
  <si>
    <t>Sportbezogene Schwerpunkte</t>
  </si>
  <si>
    <t>z.B. Klettern, Tanzsport, Turniere, Fußballcamps, Selbstverteidigungskurse</t>
  </si>
  <si>
    <t>Schwerpunkte im Bereich der Traditions- und Brauchtumspflege</t>
  </si>
  <si>
    <t xml:space="preserve"> z. B. Karneval/Fastnacht/Fasching, Trachten</t>
  </si>
  <si>
    <t>Schwerpunkte im Bereich der Didaktik und Methodik</t>
  </si>
  <si>
    <t>trifft bei AEJ immer zu  (z.B. Juleica-Kurse)</t>
  </si>
  <si>
    <t>Geschlechtsdifferenzierte Schwerpunkte</t>
  </si>
  <si>
    <t>z.B. Angebote zur sexuellen Orientierung und geschlechtlichen Identität einschl. der Themen Aufklärung und Sexualität</t>
  </si>
  <si>
    <t>Schulbegleitende Angebotsschwerpunkte</t>
  </si>
  <si>
    <t>kommt in der Jugendarbeit nicht vor ( z.B. Hausaufgabenbetreuung, Lerngruppen )</t>
  </si>
  <si>
    <t>Beratungen</t>
  </si>
  <si>
    <t>kommt hier nicht vor (bewusst initiierte Beratungsgespräche, nicht gemeint sind spontane „Ratgebergespräche“ im normalen Alltag des Angebots)</t>
  </si>
  <si>
    <t>Auseinandersetzung mit dem Thema Gewalt und Gewaltprävention</t>
  </si>
  <si>
    <t>(einschließlich sexueller Gewalt)</t>
  </si>
  <si>
    <t>Medien (-pädagogische) Schwerpunkte</t>
  </si>
  <si>
    <t>männl.</t>
  </si>
  <si>
    <t>weibl.</t>
  </si>
  <si>
    <t>Ehrenamtlich/pädagog. tätige Personen</t>
  </si>
  <si>
    <t>Praktikanten</t>
  </si>
  <si>
    <t>Haupt-/Nebenberuflich tätige Personen</t>
  </si>
  <si>
    <t>€</t>
  </si>
  <si>
    <t>Eigenanteil (10% der Barausgaben)</t>
  </si>
  <si>
    <t>Sonst. Personen</t>
  </si>
  <si>
    <t>Teilnehmergebühren gesamt</t>
  </si>
  <si>
    <t>Kennziffer</t>
  </si>
  <si>
    <t>€ oder Std.</t>
  </si>
  <si>
    <t>Die Überweisung des Zuschusses soll auf folgende Bankverbindung erfolgen:</t>
  </si>
  <si>
    <t>Kontoinhaber:</t>
  </si>
  <si>
    <t>IBAN:</t>
  </si>
  <si>
    <t>Geldinstitut:</t>
  </si>
  <si>
    <t>BIC:</t>
  </si>
  <si>
    <t>(Gesellschafts-)polit., histor., arbeitsweltbez., interkult., weltansch., relig. Schwerpunkte</t>
  </si>
  <si>
    <t>f)</t>
  </si>
  <si>
    <t>g)</t>
  </si>
  <si>
    <t>h)</t>
  </si>
  <si>
    <t>i)</t>
  </si>
  <si>
    <t>Referierende/
Pädagog. tätige Personen</t>
  </si>
  <si>
    <t>Datum:</t>
  </si>
  <si>
    <t>rechtsverbindliche Unterschrift:</t>
  </si>
  <si>
    <t>Vom Landsverband/Bezirksjugendring auszufüllen:</t>
  </si>
  <si>
    <t>Gesamtzahl der förderfähigen Personen</t>
  </si>
  <si>
    <t>Zahl der förderfähigen Stunden/Tage</t>
  </si>
  <si>
    <t>Zuschuss nach Prozentförderung</t>
  </si>
  <si>
    <t>Der Förderbedingungen entsprechend wird ein Zuschuss in Höhe von</t>
  </si>
  <si>
    <t>zugeteilt.</t>
  </si>
  <si>
    <t>Datum</t>
  </si>
  <si>
    <t>Unterschrift</t>
  </si>
  <si>
    <t>Hinweis für den Antragsteller:</t>
  </si>
  <si>
    <t>/</t>
  </si>
  <si>
    <t>Betrag verr. mit Stundensatz:</t>
  </si>
  <si>
    <t xml:space="preserve"> </t>
  </si>
  <si>
    <t>Teilnehmendenliste</t>
  </si>
  <si>
    <t>Antragsteller:</t>
  </si>
  <si>
    <t>Bezeichnung der Maßnahme:</t>
  </si>
  <si>
    <t>Ort der Maßnahme (PLZ):</t>
  </si>
  <si>
    <t>Nr.</t>
  </si>
  <si>
    <t>Zuname, Vorname</t>
  </si>
  <si>
    <t>Alter</t>
  </si>
  <si>
    <t>PLZ, Wohnort</t>
  </si>
  <si>
    <t>Kennz. (s.u.)</t>
  </si>
  <si>
    <t>eigenhändige Unterschrift</t>
  </si>
  <si>
    <t>A. Referenten/verantwortliche Personen</t>
  </si>
  <si>
    <t>B. Teilnehmer_innen</t>
  </si>
  <si>
    <t>18-&lt;27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</si>
  <si>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</si>
  <si>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</si>
  <si>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</si>
  <si>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</si>
  <si>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</si>
  <si>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</si>
  <si>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</si>
  <si>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</si>
  <si>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</si>
  <si>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</si>
  <si>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</si>
  <si>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</si>
  <si>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</si>
  <si>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</si>
  <si>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</si>
  <si>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</si>
  <si>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</si>
  <si>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</si>
  <si>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</si>
  <si>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</si>
  <si>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</si>
  <si>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</si>
  <si>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</si>
  <si>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</si>
  <si>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</si>
  <si>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</si>
  <si>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</si>
  <si>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</si>
  <si>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</si>
  <si>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</si>
  <si>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</si>
  <si>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</si>
  <si>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</si>
  <si>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</si>
  <si>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</si>
  <si>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</si>
  <si>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</si>
  <si>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</si>
  <si>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</si>
  <si>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</si>
  <si>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</si>
  <si>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</si>
  <si>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</si>
  <si>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</si>
  <si>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</si>
  <si>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</si>
  <si>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</si>
  <si>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</si>
  <si>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</si>
  <si>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</si>
  <si>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</si>
  <si>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</si>
  <si>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</si>
  <si>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</si>
  <si>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</si>
  <si>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</si>
  <si>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15-&lt;18</t>
  </si>
  <si>
    <t>m</t>
  </si>
  <si>
    <t>w</t>
  </si>
  <si>
    <t>BT</t>
  </si>
  <si>
    <t>EA</t>
  </si>
  <si>
    <t>HA</t>
  </si>
  <si>
    <t>HO</t>
  </si>
  <si>
    <t>PR</t>
  </si>
  <si>
    <t>SO</t>
  </si>
  <si>
    <t>Kennzeichen:</t>
  </si>
  <si>
    <t>max. Zuschuss</t>
  </si>
  <si>
    <r>
      <rPr>
        <b/>
        <sz val="11"/>
        <color theme="1"/>
        <rFont val="Calibri"/>
        <family val="2"/>
        <scheme val="minor"/>
      </rPr>
      <t>EA</t>
    </r>
    <r>
      <rPr>
        <sz val="11"/>
        <color theme="1"/>
        <rFont val="Calibri"/>
        <family val="2"/>
        <scheme val="minor"/>
      </rPr>
      <t xml:space="preserve"> (ehrenamtlich. MA), </t>
    </r>
    <r>
      <rPr>
        <b/>
        <sz val="11"/>
        <color theme="1"/>
        <rFont val="Calibri"/>
        <family val="2"/>
        <scheme val="minor"/>
      </rPr>
      <t>HA</t>
    </r>
    <r>
      <rPr>
        <sz val="11"/>
        <color theme="1"/>
        <rFont val="Calibri"/>
        <family val="2"/>
        <scheme val="minor"/>
      </rPr>
      <t xml:space="preserve"> (haupt-/nebenberuflicher MA), </t>
    </r>
    <r>
      <rPr>
        <b/>
        <sz val="11"/>
        <color theme="1"/>
        <rFont val="Calibri"/>
        <family val="2"/>
        <scheme val="minor"/>
      </rPr>
      <t>HO</t>
    </r>
    <r>
      <rPr>
        <sz val="11"/>
        <color theme="1"/>
        <rFont val="Calibri"/>
        <family val="2"/>
        <scheme val="minor"/>
      </rPr>
      <t xml:space="preserve"> (Honorarkraft), </t>
    </r>
    <r>
      <rPr>
        <b/>
        <sz val="11"/>
        <color theme="1"/>
        <rFont val="Calibri"/>
        <family val="2"/>
        <scheme val="minor"/>
      </rPr>
      <t>PR</t>
    </r>
    <r>
      <rPr>
        <sz val="11"/>
        <color theme="1"/>
        <rFont val="Calibri"/>
        <family val="2"/>
        <scheme val="minor"/>
      </rPr>
      <t xml:space="preserve"> (Praktikant), </t>
    </r>
    <r>
      <rPr>
        <b/>
        <sz val="11"/>
        <color theme="1"/>
        <rFont val="Calibri"/>
        <family val="2"/>
        <scheme val="minor"/>
      </rPr>
      <t>SO</t>
    </r>
    <r>
      <rPr>
        <sz val="11"/>
        <color theme="1"/>
        <rFont val="Calibri"/>
        <family val="2"/>
        <scheme val="minor"/>
      </rPr>
      <t xml:space="preserve"> (sonstige)</t>
    </r>
  </si>
  <si>
    <t>&gt;=27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</si>
  <si>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</si>
  <si>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</si>
  <si>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</si>
  <si>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</si>
  <si>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</si>
  <si>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</si>
  <si>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</si>
  <si>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</si>
  <si>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</si>
  <si>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</si>
  <si>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</si>
  <si>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</si>
  <si>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</si>
  <si>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</si>
  <si>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</si>
  <si>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</si>
  <si>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</si>
  <si>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</si>
  <si>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</si>
  <si>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</si>
  <si>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</si>
  <si>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</si>
  <si>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</si>
  <si>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</si>
  <si>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</si>
  <si>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</si>
  <si>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</si>
  <si>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</si>
  <si>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</si>
  <si>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</si>
  <si>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</si>
  <si>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</si>
  <si>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</si>
  <si>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</si>
  <si>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</si>
  <si>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</si>
  <si>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</si>
  <si>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</si>
  <si>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</si>
  <si>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</si>
  <si>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</si>
  <si>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</si>
  <si>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</si>
  <si>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</si>
  <si>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 xml:space="preserve">Beginn: </t>
  </si>
  <si>
    <t xml:space="preserve">Ende: </t>
  </si>
  <si>
    <t xml:space="preserve">c) </t>
  </si>
  <si>
    <t>Beginn</t>
  </si>
  <si>
    <t>Ende</t>
  </si>
  <si>
    <t>Auszahlungsbescheid</t>
  </si>
  <si>
    <t>Gesamt</t>
  </si>
  <si>
    <t>Unterschrift Jugendbüro</t>
  </si>
  <si>
    <t xml:space="preserve">Datum </t>
  </si>
  <si>
    <t>Datum, Unterschrift Jugendbüro</t>
  </si>
  <si>
    <t xml:space="preserve">Datum, Unterschrift </t>
  </si>
  <si>
    <t>Adresse d. Antragsstellers</t>
  </si>
  <si>
    <t xml:space="preserve">Antragssteller_in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</si>
</sst>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[$€-407]_-;\-* #,##0.00\ [$€-407]_-;_-* &quot;-&quot;??\ [$€-407]_-;_-@_-"/>
    <numFmt numFmtId="165" formatCode="0.0\ &quot;Std.&quot;"/>
    <numFmt numFmtId="166" formatCode="0.00\ &quot;€/Std.&quot;"/>
  </numFmts>
  <fonts count="26">
    <font>
      <sz val="11"/>
      <color theme="1"/>
      <name val="Calibri"/>
      <family val="2"/>
      <scheme val="minor"/>
    </font>
    <font>
      <b/>
      <sz val="11"/>
      <color indexed="8"/>
      <name val="Arial"/>
      <family val="2"/>
    </font>
    <font>
      <b/>
      <sz val="11"/>
      <color indexed="8"/>
      <name val="Batang"/>
      <family val="1"/>
    </font>
    <font>
      <sz val="11"/>
      <color indexed="8"/>
      <name val="Arial"/>
      <family val="2"/>
    </font>
    <font>
      <sz val="9"/>
      <color theme="1"/>
      <name val="Arial"/>
      <family val="2"/>
    </font>
    <font>
      <sz val="11"/>
      <color theme="1"/>
      <name val="Arial"/>
      <family val="2"/>
    </font>
    <font>
      <b/>
      <sz val="9"/>
      <color theme="1"/>
      <name val="Arial"/>
      <family val="2"/>
    </font>
    <font>
      <i/>
      <sz val="9"/>
      <color theme="1"/>
      <name val="Arial"/>
      <family val="2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 tint="0.34998626667073579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9"/>
      <color indexed="81"/>
      <name val="Segoe UI"/>
      <charset val="1"/>
    </font>
    <font>
      <b/>
      <sz val="9"/>
      <color indexed="81"/>
      <name val="Segoe UI"/>
      <charset val="1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1">
    <xf numFmtId="0" fontId="0" fillId="0" borderId="0">
      <protection locked="0"/>
    </xf>
  </cellStyleXfs>
  <cellXfs count="174">
    <xf numFmtId="0" fontId="0" fillId="0" borderId="0" xfId="0">
      <protection locked="0"/>
    </xf>
    <xf numFmtId="0" fontId="2" fillId="0" borderId="0" xfId="0" applyFont="1">
      <protection locked="0"/>
    </xf>
    <xf numFmtId="0" fontId="1" fillId="0" borderId="0" xfId="0" applyFont="1">
      <protection locked="0"/>
    </xf>
    <xf numFmtId="0" fontId="3" fillId="0" borderId="0" xfId="0" applyFont="1">
      <protection locked="0"/>
    </xf>
    <xf numFmtId="0" fontId="5" fillId="0" borderId="0" xfId="0" applyFont="1">
      <protection locked="0"/>
    </xf>
    <xf numFmtId="0" fontId="4" fillId="0" borderId="1" xfId="0" applyFont="1" applyBorder="1" applyAlignment="1">
      <alignment vertical="center" wrapText="1"/>
      <protection locked="0"/>
    </xf>
    <xf numFmtId="0" fontId="6" fillId="0" borderId="1" xfId="0" applyFont="1" applyBorder="1" applyAlignment="1">
      <alignment vertical="center" wrapText="1"/>
      <protection locked="0"/>
    </xf>
    <xf numFmtId="0" fontId="7" fillId="0" borderId="1" xfId="0" applyFont="1" applyBorder="1" applyAlignment="1">
      <alignment vertical="center" wrapText="1"/>
      <protection locked="0"/>
    </xf>
    <xf numFmtId="49" fontId="5" fillId="0" borderId="1" xfId="0" applyNumberFormat="1" applyFont="1" applyBorder="1" applyAlignment="1">
      <alignment horizontal="center" vertical="center"/>
      <protection locked="0"/>
    </xf>
    <xf numFmtId="0" fontId="12" fillId="4" borderId="0" xfId="0" applyFont="1" applyFill="1" applyBorder="1" applyAlignment="1">
      <protection locked="0"/>
    </xf>
    <xf numFmtId="0" fontId="12" fillId="4" borderId="0" xfId="0" applyFont="1" applyFill="1" applyBorder="1">
      <protection locked="0"/>
    </xf>
    <xf numFmtId="0" fontId="0" fillId="4" borderId="0" xfId="0" applyFill="1" applyBorder="1">
      <protection locked="0"/>
    </xf>
    <xf numFmtId="0" fontId="12" fillId="4" borderId="0" xfId="0" applyFont="1" applyFill="1" applyBorder="1" applyAlignment="1">
      <alignment horizontal="right"/>
      <protection locked="0"/>
    </xf>
    <xf numFmtId="0" fontId="12" fillId="4" borderId="3" xfId="0" applyFont="1" applyFill="1" applyBorder="1" applyAlignment="1">
      <protection locked="0"/>
    </xf>
    <xf numFmtId="0" fontId="18" fillId="3" borderId="2" xfId="0" applyFont="1" applyFill="1" applyBorder="1" applyAlignment="1">
      <alignment horizontal="center"/>
      <protection locked="0"/>
    </xf>
    <xf numFmtId="0" fontId="12" fillId="4" borderId="0" xfId="0" applyFont="1" applyFill="1" applyBorder="1" applyAlignment="1">
      <alignment horizontal="left"/>
      <protection locked="0"/>
    </xf>
    <xf numFmtId="0" fontId="14" fillId="4" borderId="0" xfId="0" applyFont="1" applyFill="1" applyBorder="1" applyAlignment="1">
      <alignment horizontal="right"/>
      <protection locked="0"/>
    </xf>
    <xf numFmtId="0" fontId="12" fillId="4" borderId="0" xfId="0" applyFont="1" applyFill="1" applyBorder="1" applyAlignment="1">
      <alignment horizontal="center"/>
      <protection locked="0"/>
    </xf>
    <xf numFmtId="0" fontId="0" fillId="4" borderId="5" xfId="0" applyFill="1" applyBorder="1">
      <protection locked="0"/>
    </xf>
    <xf numFmtId="0" fontId="0" fillId="4" borderId="2" xfId="0" applyFill="1" applyBorder="1">
      <protection locked="0"/>
    </xf>
    <xf numFmtId="0" fontId="14" fillId="4" borderId="0" xfId="0" applyFont="1" applyFill="1" applyBorder="1" applyAlignment="1">
      <alignment horizontal="center"/>
      <protection locked="0"/>
    </xf>
    <xf numFmtId="0" fontId="0" fillId="4" borderId="9" xfId="0" applyFill="1" applyBorder="1">
      <protection locked="0"/>
    </xf>
    <xf numFmtId="0" fontId="0" fillId="4" borderId="8" xfId="0" applyFill="1" applyBorder="1">
      <protection locked="0"/>
    </xf>
    <xf numFmtId="0" fontId="0" fillId="4" borderId="4" xfId="0" applyFill="1" applyBorder="1">
      <protection locked="0"/>
    </xf>
    <xf numFmtId="0" fontId="0" fillId="4" borderId="7" xfId="0" applyFill="1" applyBorder="1">
      <protection locked="0"/>
    </xf>
    <xf numFmtId="0" fontId="0" fillId="4" borderId="0" xfId="0" applyFill="1" applyBorder="1" applyAlignment="1">
      <alignment horizontal="right"/>
      <protection locked="0"/>
    </xf>
    <xf numFmtId="0" fontId="0" fillId="4" borderId="0" xfId="0" applyFill="1" applyBorder="1" applyAlignment="1">
      <protection locked="0"/>
    </xf>
    <xf numFmtId="15" fontId="0" fillId="4" borderId="0" xfId="0" applyNumberFormat="1" applyFill="1" applyBorder="1" applyAlignment="1">
      <protection locked="0"/>
    </xf>
    <xf numFmtId="15" fontId="0" fillId="4" borderId="0" xfId="0" applyNumberFormat="1" applyFill="1" applyBorder="1" applyAlignment="1">
      <alignment horizontal="center"/>
      <protection locked="0"/>
    </xf>
    <xf numFmtId="0" fontId="0" fillId="4" borderId="0" xfId="0" applyFill="1" applyBorder="1" applyAlignment="1">
      <alignment horizontal="center"/>
      <protection locked="0"/>
    </xf>
    <xf numFmtId="0" fontId="0" fillId="4" borderId="0" xfId="0" applyFont="1" applyFill="1" applyBorder="1" applyAlignment="1">
      <alignment horizontal="left"/>
      <protection locked="0"/>
    </xf>
    <xf numFmtId="0" fontId="13" fillId="4" borderId="0" xfId="0" applyFont="1" applyFill="1" applyBorder="1" applyAlignment="1">
      <alignment vertical="top"/>
      <protection locked="0"/>
    </xf>
    <xf numFmtId="0" fontId="0" fillId="4" borderId="12" xfId="0" applyFill="1" applyBorder="1">
      <protection locked="0"/>
    </xf>
    <xf numFmtId="0" fontId="0" fillId="4" borderId="13" xfId="0" applyFill="1" applyBorder="1">
      <protection locked="0"/>
    </xf>
    <xf numFmtId="0" fontId="22" fillId="4" borderId="0" xfId="0" applyFont="1" applyFill="1" applyBorder="1" applyAlignment="1">
      <protection locked="0"/>
    </xf>
    <xf numFmtId="0" fontId="21" fillId="4" borderId="0" xfId="0" applyFont="1" applyFill="1" applyBorder="1" applyAlignment="1">
      <protection locked="0"/>
    </xf>
    <xf numFmtId="0" fontId="20" fillId="4" borderId="0" xfId="0" applyFont="1" applyFill="1" applyBorder="1">
      <protection locked="0"/>
    </xf>
    <xf numFmtId="0" fontId="20" fillId="4" borderId="0" xfId="0" applyFont="1" applyFill="1" applyBorder="1" applyAlignment="1">
      <protection locked="0"/>
    </xf>
    <xf numFmtId="0" fontId="20" fillId="4" borderId="10" xfId="0" applyFont="1" applyFill="1" applyBorder="1" applyAlignment="1">
      <alignment vertical="center" wrapText="1"/>
      <protection locked="0"/>
    </xf>
    <xf numFmtId="0" fontId="8" fillId="4" borderId="10" xfId="0" applyFont="1" applyFill="1" applyBorder="1" applyAlignment="1">
      <alignment vertical="center" wrapText="1"/>
      <protection locked="0"/>
    </xf>
    <xf numFmtId="0" fontId="8" fillId="4" borderId="3" xfId="0" applyFont="1" applyFill="1" applyBorder="1" applyAlignment="1">
      <alignment horizontal="center" vertical="center" wrapText="1"/>
      <protection locked="0"/>
    </xf>
    <xf numFmtId="0" fontId="8" fillId="4" borderId="3" xfId="0" applyFont="1" applyFill="1" applyBorder="1" applyAlignment="1">
      <alignment vertical="center" wrapText="1"/>
      <protection locked="0"/>
    </xf>
    <xf numFmtId="0" fontId="22" fillId="4" borderId="10" xfId="0" applyFont="1" applyFill="1" applyBorder="1" applyAlignment="1">
      <alignment vertical="center" wrapText="1"/>
      <protection locked="0"/>
    </xf>
    <xf numFmtId="0" fontId="0" fillId="4" borderId="10" xfId="0" applyFont="1" applyFill="1" applyBorder="1" applyAlignment="1">
      <alignment vertical="center" wrapText="1"/>
      <protection locked="0"/>
    </xf>
    <xf numFmtId="0" fontId="0" fillId="4" borderId="3" xfId="0" applyFont="1" applyFill="1" applyBorder="1" applyAlignment="1">
      <alignment horizontal="left" vertical="center" wrapText="1"/>
      <protection locked="0"/>
    </xf>
    <xf numFmtId="0" fontId="0" fillId="4" borderId="10" xfId="0" applyFill="1" applyBorder="1" applyAlignment="1">
      <protection locked="0"/>
    </xf>
    <xf numFmtId="0" fontId="0" fillId="4" borderId="3" xfId="0" applyFill="1" applyBorder="1" applyAlignment="1">
      <alignment horizontal="center"/>
      <protection locked="0"/>
    </xf>
    <xf numFmtId="0" fontId="8" fillId="4" borderId="10" xfId="0" applyFont="1" applyFill="1" applyBorder="1" applyAlignment="1">
      <alignment horizontal="center" vertical="center"/>
      <protection locked="0"/>
    </xf>
    <xf numFmtId="0" fontId="13" fillId="4" borderId="0" xfId="0" applyFont="1" applyFill="1" applyBorder="1" applyAlignment="1">
      <protection locked="0"/>
    </xf>
    <xf numFmtId="0" fontId="7" fillId="0" borderId="1" xfId="0" applyFont="1" applyFill="1" applyBorder="1" applyAlignment="1">
      <alignment vertical="center" wrapText="1"/>
      <protection locked="0"/>
    </xf>
    <xf numFmtId="0" fontId="4" fillId="0" borderId="1" xfId="0" applyFont="1" applyFill="1" applyBorder="1" applyAlignment="1">
      <alignment vertical="center" wrapText="1"/>
      <protection locked="0"/>
    </xf>
    <xf numFmtId="49" fontId="5" fillId="0" borderId="1" xfId="0" applyNumberFormat="1" applyFont="1" applyFill="1" applyBorder="1" applyAlignment="1">
      <alignment horizontal="center" vertical="center"/>
      <protection locked="0"/>
    </xf>
    <xf numFmtId="0" fontId="0" fillId="4" borderId="0" xfId="0" applyFill="1" applyBorder="1" applyAlignment="1">
      <alignment horizontal="left"/>
      <protection locked="0"/>
    </xf>
    <xf numFmtId="0" fontId="14" fillId="4" borderId="0" xfId="0" applyFont="1" applyFill="1" applyBorder="1" applyAlignment="1">
      <protection locked="0"/>
    </xf>
    <xf numFmtId="0" fontId="14" fillId="4" borderId="13" xfId="0" applyFont="1" applyFill="1" applyBorder="1" applyAlignment="1">
      <protection locked="0"/>
    </xf>
    <xf numFmtId="0" fontId="7" fillId="2" borderId="1" xfId="0" applyFont="1" applyFill="1" applyBorder="1" applyAlignment="1">
      <alignment vertical="center" wrapText="1"/>
      <protection locked="0"/>
    </xf>
    <xf numFmtId="0" fontId="4" fillId="2" borderId="1" xfId="0" applyFont="1" applyFill="1" applyBorder="1" applyAlignment="1">
      <alignment vertical="center" wrapText="1"/>
      <protection locked="0"/>
    </xf>
    <xf numFmtId="49" fontId="5" fillId="2" borderId="1" xfId="0" applyNumberFormat="1" applyFont="1" applyFill="1" applyBorder="1" applyAlignment="1">
      <alignment horizontal="center" vertical="center"/>
      <protection locked="0"/>
    </xf>
    <xf numFmtId="0" fontId="0" fillId="4" borderId="0" xfId="0" applyFill="1" applyBorder="1" applyAlignment="1">
      <alignment horizontal="center"/>
      <protection locked="0"/>
    </xf>
    <xf numFmtId="0" fontId="12" fillId="4" borderId="0" xfId="0" applyFont="1" applyFill="1" applyBorder="1" applyAlignment="1">
      <alignment horizontal="left"/>
      <protection locked="0"/>
    </xf>
    <xf numFmtId="0" fontId="12" fillId="4" borderId="0" xfId="0" applyFont="1" applyFill="1" applyBorder="1" applyAlignment="1">
      <alignment horizontal="right"/>
      <protection locked="0"/>
    </xf>
    <xf numFmtId="0" fontId="12" fillId="4" borderId="0" xfId="0" applyFont="1" applyFill="1" applyBorder="1" applyAlignment="1">
      <alignment horizontal="center"/>
      <protection locked="0"/>
    </xf>
    <xf numFmtId="14" fontId="0" fillId="4" borderId="0" xfId="0" applyNumberFormat="1" applyFill="1" applyBorder="1" applyAlignment="1">
      <protection locked="0"/>
    </xf>
    <xf numFmtId="0" fontId="0" fillId="0" borderId="0" xfId="0" applyFill="1" applyBorder="1" applyAlignment="1">
      <protection locked="0"/>
    </xf>
    <xf numFmtId="0" fontId="8" fillId="0" borderId="0" xfId="0" applyFont="1" applyFill="1" applyBorder="1" applyAlignment="1">
      <protection locked="0"/>
    </xf>
    <xf numFmtId="0" fontId="12" fillId="4" borderId="0" xfId="0" applyFont="1" applyFill="1" applyBorder="1" applyAlignment="1">
      <alignment horizontal="left" vertical="top" wrapText="1"/>
      <protection locked="0"/>
    </xf>
    <xf numFmtId="0" fontId="13" fillId="4" borderId="0" xfId="0" applyFont="1" applyFill="1" applyBorder="1" applyAlignment="1">
      <alignment horizontal="right" vertical="top"/>
      <protection locked="0"/>
    </xf>
    <xf numFmtId="0" fontId="0" fillId="4" borderId="0" xfId="0" applyFill="1" applyBorder="1" applyAlignment="1">
      <alignment horizontal="center" vertical="center"/>
      <protection locked="0"/>
    </xf>
    <xf numFmtId="0" fontId="21" fillId="4" borderId="0" xfId="0" applyFont="1" applyFill="1" applyBorder="1" applyAlignment="1">
      <alignment horizontal="center"/>
      <protection locked="0"/>
    </xf>
    <xf numFmtId="0" fontId="0" fillId="4" borderId="10" xfId="0" applyFill="1" applyBorder="1" applyAlignment="1">
      <alignment horizontal="center"/>
      <protection locked="0"/>
    </xf>
    <xf numFmtId="0" fontId="0" fillId="4" borderId="6" xfId="0" applyFill="1" applyBorder="1" applyAlignment="1">
      <alignment horizontal="center"/>
      <protection locked="0"/>
    </xf>
    <xf numFmtId="0" fontId="0" fillId="4" borderId="11" xfId="0" applyFill="1" applyBorder="1" applyAlignment="1">
      <alignment horizontal="center"/>
      <protection locked="0"/>
    </xf>
    <xf numFmtId="0" fontId="8" fillId="4" borderId="10" xfId="0" applyFont="1" applyFill="1" applyBorder="1" applyAlignment="1">
      <alignment horizontal="center" vertical="center" wrapText="1"/>
      <protection locked="0"/>
    </xf>
    <xf numFmtId="0" fontId="8" fillId="4" borderId="6" xfId="0" applyFont="1" applyFill="1" applyBorder="1" applyAlignment="1">
      <alignment horizontal="center" vertical="center" wrapText="1"/>
      <protection locked="0"/>
    </xf>
    <xf numFmtId="0" fontId="8" fillId="4" borderId="11" xfId="0" applyFont="1" applyFill="1" applyBorder="1" applyAlignment="1">
      <alignment horizontal="center" vertical="center" wrapText="1"/>
      <protection locked="0"/>
    </xf>
    <xf numFmtId="0" fontId="0" fillId="4" borderId="10" xfId="0" applyFont="1" applyFill="1" applyBorder="1" applyAlignment="1">
      <alignment horizontal="center" vertical="center" wrapText="1"/>
      <protection locked="0"/>
    </xf>
    <xf numFmtId="0" fontId="0" fillId="4" borderId="6" xfId="0" applyFont="1" applyFill="1" applyBorder="1" applyAlignment="1">
      <alignment horizontal="center" vertical="center" wrapText="1"/>
      <protection locked="0"/>
    </xf>
    <xf numFmtId="0" fontId="0" fillId="4" borderId="11" xfId="0" applyFont="1" applyFill="1" applyBorder="1" applyAlignment="1">
      <alignment horizontal="center" vertical="center" wrapText="1"/>
      <protection locked="0"/>
    </xf>
    <xf numFmtId="0" fontId="8" fillId="4" borderId="14" xfId="0" applyFont="1" applyFill="1" applyBorder="1" applyAlignment="1">
      <alignment horizontal="center" vertical="center"/>
      <protection locked="0"/>
    </xf>
    <xf numFmtId="0" fontId="8" fillId="4" borderId="15" xfId="0" applyFont="1" applyFill="1" applyBorder="1" applyAlignment="1">
      <alignment horizontal="center" vertical="center"/>
      <protection locked="0"/>
    </xf>
    <xf numFmtId="0" fontId="0" fillId="4" borderId="0" xfId="0" applyFill="1" applyBorder="1" applyAlignment="1">
      <alignment horizontal="left"/>
      <protection locked="0"/>
    </xf>
    <xf numFmtId="0" fontId="8" fillId="4" borderId="14" xfId="0" applyFont="1" applyFill="1" applyBorder="1" applyAlignment="1">
      <alignment horizontal="center" vertical="center" wrapText="1"/>
      <protection locked="0"/>
    </xf>
    <xf numFmtId="0" fontId="8" fillId="4" borderId="15" xfId="0" applyFont="1" applyFill="1" applyBorder="1" applyAlignment="1">
      <alignment horizontal="center" vertical="center" wrapText="1"/>
      <protection locked="0"/>
    </xf>
    <xf numFmtId="0" fontId="8" fillId="4" borderId="4" xfId="0" applyFont="1" applyFill="1" applyBorder="1" applyAlignment="1">
      <alignment horizontal="center" vertical="center"/>
      <protection locked="0"/>
    </xf>
    <xf numFmtId="0" fontId="8" fillId="4" borderId="5" xfId="0" applyFont="1" applyFill="1" applyBorder="1" applyAlignment="1">
      <alignment horizontal="center" vertical="center"/>
      <protection locked="0"/>
    </xf>
    <xf numFmtId="0" fontId="8" fillId="4" borderId="7" xfId="0" applyFont="1" applyFill="1" applyBorder="1" applyAlignment="1">
      <alignment horizontal="center" vertical="center"/>
      <protection locked="0"/>
    </xf>
    <xf numFmtId="0" fontId="8" fillId="4" borderId="8" xfId="0" applyFont="1" applyFill="1" applyBorder="1" applyAlignment="1">
      <alignment horizontal="center" vertical="center"/>
      <protection locked="0"/>
    </xf>
    <xf numFmtId="0" fontId="8" fillId="4" borderId="2" xfId="0" applyFont="1" applyFill="1" applyBorder="1" applyAlignment="1">
      <alignment horizontal="center" vertical="center"/>
      <protection locked="0"/>
    </xf>
    <xf numFmtId="0" fontId="8" fillId="4" borderId="9" xfId="0" applyFont="1" applyFill="1" applyBorder="1" applyAlignment="1">
      <alignment horizontal="center" vertical="center"/>
      <protection locked="0"/>
    </xf>
    <xf numFmtId="0" fontId="8" fillId="4" borderId="10" xfId="0" applyFont="1" applyFill="1" applyBorder="1" applyAlignment="1">
      <alignment horizontal="center" vertical="center"/>
      <protection locked="0"/>
    </xf>
    <xf numFmtId="0" fontId="8" fillId="4" borderId="6" xfId="0" applyFont="1" applyFill="1" applyBorder="1" applyAlignment="1">
      <alignment horizontal="center" vertical="center"/>
      <protection locked="0"/>
    </xf>
    <xf numFmtId="0" fontId="8" fillId="4" borderId="11" xfId="0" applyFont="1" applyFill="1" applyBorder="1" applyAlignment="1">
      <alignment horizontal="center" vertical="center"/>
      <protection locked="0"/>
    </xf>
    <xf numFmtId="14" fontId="0" fillId="4" borderId="2" xfId="0" applyNumberFormat="1" applyFill="1" applyBorder="1" applyAlignment="1">
      <alignment horizontal="left"/>
      <protection locked="0"/>
    </xf>
    <xf numFmtId="14" fontId="0" fillId="4" borderId="6" xfId="0" applyNumberFormat="1" applyFill="1" applyBorder="1" applyAlignment="1">
      <alignment horizontal="left"/>
      <protection locked="0"/>
    </xf>
    <xf numFmtId="0" fontId="22" fillId="4" borderId="2" xfId="0" applyFont="1" applyFill="1" applyBorder="1" applyAlignment="1">
      <alignment horizontal="left"/>
      <protection locked="0"/>
    </xf>
    <xf numFmtId="0" fontId="22" fillId="4" borderId="6" xfId="0" applyFont="1" applyFill="1" applyBorder="1" applyAlignment="1">
      <alignment horizontal="left"/>
      <protection locked="0"/>
    </xf>
    <xf numFmtId="0" fontId="0" fillId="4" borderId="0" xfId="0" applyFill="1" applyBorder="1" applyAlignment="1">
      <alignment horizontal="center"/>
      <protection locked="0"/>
    </xf>
    <xf numFmtId="0" fontId="12" fillId="4" borderId="0" xfId="0" applyFont="1" applyFill="1" applyBorder="1" applyAlignment="1">
      <alignment horizontal="center"/>
      <protection locked="0"/>
    </xf>
    <xf numFmtId="0" fontId="12" fillId="4" borderId="0" xfId="0" applyFont="1" applyFill="1" applyBorder="1" applyAlignment="1">
      <alignment horizontal="left"/>
      <protection locked="0"/>
    </xf>
    <xf numFmtId="0" fontId="14" fillId="4" borderId="0" xfId="0" applyFont="1" applyFill="1" applyBorder="1" applyAlignment="1">
      <alignment horizontal="right"/>
      <protection locked="0"/>
    </xf>
    <xf numFmtId="164" fontId="12" fillId="5" borderId="3" xfId="0" applyNumberFormat="1" applyFont="1" applyFill="1" applyBorder="1" applyAlignment="1">
      <alignment horizontal="center"/>
      <protection locked="0"/>
    </xf>
    <xf numFmtId="0" fontId="15" fillId="4" borderId="10" xfId="0" applyFont="1" applyFill="1" applyBorder="1" applyAlignment="1">
      <alignment horizontal="left"/>
      <protection locked="0"/>
    </xf>
    <xf numFmtId="0" fontId="15" fillId="4" borderId="6" xfId="0" applyFont="1" applyFill="1" applyBorder="1" applyAlignment="1">
      <alignment horizontal="left"/>
      <protection locked="0"/>
    </xf>
    <xf numFmtId="0" fontId="12" fillId="4" borderId="10" xfId="0" applyFont="1" applyFill="1" applyBorder="1" applyAlignment="1">
      <alignment horizontal="center"/>
      <protection locked="0"/>
    </xf>
    <xf numFmtId="0" fontId="12" fillId="4" borderId="6" xfId="0" applyFont="1" applyFill="1" applyBorder="1" applyAlignment="1">
      <alignment horizontal="center"/>
      <protection locked="0"/>
    </xf>
    <xf numFmtId="0" fontId="12" fillId="4" borderId="11" xfId="0" applyFont="1" applyFill="1" applyBorder="1" applyAlignment="1">
      <alignment horizontal="center"/>
      <protection locked="0"/>
    </xf>
    <xf numFmtId="0" fontId="12" fillId="4" borderId="0" xfId="0" applyFont="1" applyFill="1" applyBorder="1" applyAlignment="1">
      <alignment horizontal="right"/>
      <protection locked="0"/>
    </xf>
    <xf numFmtId="0" fontId="12" fillId="4" borderId="3" xfId="0" applyFont="1" applyFill="1" applyBorder="1" applyAlignment="1">
      <alignment horizontal="left"/>
      <protection locked="0"/>
    </xf>
    <xf numFmtId="0" fontId="14" fillId="3" borderId="3" xfId="0" applyFont="1" applyFill="1" applyBorder="1" applyAlignment="1">
      <alignment horizontal="left"/>
      <protection locked="0"/>
    </xf>
    <xf numFmtId="0" fontId="15" fillId="3" borderId="3" xfId="0" applyFont="1" applyFill="1" applyBorder="1" applyAlignment="1">
      <alignment horizontal="center"/>
      <protection locked="0"/>
    </xf>
    <xf numFmtId="164" fontId="12" fillId="3" borderId="3" xfId="0" applyNumberFormat="1" applyFont="1" applyFill="1" applyBorder="1" applyAlignment="1">
      <alignment horizontal="center"/>
      <protection locked="0"/>
    </xf>
    <xf numFmtId="0" fontId="12" fillId="3" borderId="3" xfId="0" applyFont="1" applyFill="1" applyBorder="1" applyAlignment="1">
      <alignment horizontal="center"/>
      <protection locked="0"/>
    </xf>
    <xf numFmtId="164" fontId="13" fillId="3" borderId="3" xfId="0" applyNumberFormat="1" applyFont="1" applyFill="1" applyBorder="1" applyAlignment="1">
      <alignment horizontal="center"/>
      <protection locked="0"/>
    </xf>
    <xf numFmtId="0" fontId="13" fillId="3" borderId="3" xfId="0" applyFont="1" applyFill="1" applyBorder="1" applyAlignment="1">
      <alignment horizontal="center"/>
      <protection locked="0"/>
    </xf>
    <xf numFmtId="0" fontId="0" fillId="4" borderId="3" xfId="0" applyFill="1" applyBorder="1" applyAlignment="1">
      <alignment horizontal="center" vertical="center"/>
      <protection locked="0"/>
    </xf>
    <xf numFmtId="0" fontId="13" fillId="4" borderId="0" xfId="0" applyFont="1" applyFill="1" applyBorder="1" applyAlignment="1">
      <alignment horizontal="left" wrapText="1"/>
      <protection locked="0"/>
    </xf>
    <xf numFmtId="0" fontId="12" fillId="5" borderId="2" xfId="0" applyFont="1" applyFill="1" applyBorder="1" applyAlignment="1">
      <alignment horizontal="center"/>
      <protection locked="0"/>
    </xf>
    <xf numFmtId="164" fontId="12" fillId="3" borderId="0" xfId="0" applyNumberFormat="1" applyFont="1" applyFill="1" applyBorder="1" applyAlignment="1">
      <alignment horizontal="center"/>
      <protection locked="0"/>
    </xf>
    <xf numFmtId="0" fontId="23" fillId="4" borderId="2" xfId="0" applyFont="1" applyFill="1" applyBorder="1" applyAlignment="1" applyProtection="1">
      <alignment horizontal="center"/>
    </xf>
    <xf numFmtId="0" fontId="17" fillId="4" borderId="0" xfId="0" applyFont="1" applyFill="1" applyBorder="1" applyAlignment="1">
      <alignment horizontal="left" vertical="top" wrapText="1"/>
      <protection locked="0"/>
    </xf>
    <xf numFmtId="166" fontId="15" fillId="4" borderId="6" xfId="0" applyNumberFormat="1" applyFont="1" applyFill="1" applyBorder="1" applyAlignment="1">
      <alignment horizontal="center"/>
      <protection locked="0"/>
    </xf>
    <xf numFmtId="166" fontId="15" fillId="4" borderId="11" xfId="0" applyNumberFormat="1" applyFont="1" applyFill="1" applyBorder="1" applyAlignment="1">
      <alignment horizontal="center"/>
      <protection locked="0"/>
    </xf>
    <xf numFmtId="165" fontId="12" fillId="5" borderId="3" xfId="0" applyNumberFormat="1" applyFont="1" applyFill="1" applyBorder="1" applyAlignment="1">
      <alignment horizontal="right"/>
      <protection locked="0"/>
    </xf>
    <xf numFmtId="0" fontId="12" fillId="5" borderId="3" xfId="0" applyFont="1" applyFill="1" applyBorder="1" applyAlignment="1">
      <alignment horizontal="left"/>
      <protection locked="0"/>
    </xf>
    <xf numFmtId="0" fontId="14" fillId="3" borderId="3" xfId="0" applyFont="1" applyFill="1" applyBorder="1" applyAlignment="1">
      <alignment horizontal="center"/>
      <protection locked="0"/>
    </xf>
    <xf numFmtId="0" fontId="12" fillId="3" borderId="10" xfId="0" applyFont="1" applyFill="1" applyBorder="1" applyAlignment="1" applyProtection="1">
      <alignment horizontal="center"/>
    </xf>
    <xf numFmtId="0" fontId="12" fillId="3" borderId="11" xfId="0" applyFont="1" applyFill="1" applyBorder="1" applyAlignment="1" applyProtection="1">
      <alignment horizontal="center"/>
    </xf>
    <xf numFmtId="0" fontId="12" fillId="3" borderId="10" xfId="0" applyFont="1" applyFill="1" applyBorder="1" applyAlignment="1">
      <alignment horizontal="center"/>
      <protection locked="0"/>
    </xf>
    <xf numFmtId="0" fontId="12" fillId="3" borderId="11" xfId="0" applyFont="1" applyFill="1" applyBorder="1" applyAlignment="1">
      <alignment horizontal="center"/>
      <protection locked="0"/>
    </xf>
    <xf numFmtId="0" fontId="14" fillId="3" borderId="4" xfId="0" applyFont="1" applyFill="1" applyBorder="1" applyAlignment="1">
      <alignment horizontal="left" wrapText="1"/>
      <protection locked="0"/>
    </xf>
    <xf numFmtId="0" fontId="14" fillId="3" borderId="5" xfId="0" applyFont="1" applyFill="1" applyBorder="1" applyAlignment="1">
      <alignment horizontal="left" wrapText="1"/>
      <protection locked="0"/>
    </xf>
    <xf numFmtId="0" fontId="14" fillId="3" borderId="7" xfId="0" applyFont="1" applyFill="1" applyBorder="1" applyAlignment="1">
      <alignment horizontal="left" wrapText="1"/>
      <protection locked="0"/>
    </xf>
    <xf numFmtId="0" fontId="14" fillId="3" borderId="8" xfId="0" applyFont="1" applyFill="1" applyBorder="1" applyAlignment="1">
      <alignment horizontal="left" wrapText="1"/>
      <protection locked="0"/>
    </xf>
    <xf numFmtId="0" fontId="14" fillId="3" borderId="2" xfId="0" applyFont="1" applyFill="1" applyBorder="1" applyAlignment="1">
      <alignment horizontal="left" wrapText="1"/>
      <protection locked="0"/>
    </xf>
    <xf numFmtId="0" fontId="14" fillId="3" borderId="9" xfId="0" applyFont="1" applyFill="1" applyBorder="1" applyAlignment="1">
      <alignment horizontal="left" wrapText="1"/>
      <protection locked="0"/>
    </xf>
    <xf numFmtId="0" fontId="15" fillId="3" borderId="3" xfId="0" applyFont="1" applyFill="1" applyBorder="1" applyAlignment="1">
      <alignment horizontal="left"/>
      <protection locked="0"/>
    </xf>
    <xf numFmtId="0" fontId="14" fillId="3" borderId="6" xfId="0" applyFont="1" applyFill="1" applyBorder="1" applyAlignment="1">
      <alignment horizontal="left"/>
      <protection locked="0"/>
    </xf>
    <xf numFmtId="0" fontId="14" fillId="3" borderId="11" xfId="0" applyFont="1" applyFill="1" applyBorder="1" applyAlignment="1">
      <alignment horizontal="left"/>
      <protection locked="0"/>
    </xf>
    <xf numFmtId="0" fontId="20" fillId="4" borderId="0" xfId="0" applyFont="1" applyFill="1" applyBorder="1" applyAlignment="1">
      <alignment horizontal="center" wrapText="1"/>
      <protection locked="0"/>
    </xf>
    <xf numFmtId="0" fontId="8" fillId="4" borderId="0" xfId="0" applyFont="1" applyFill="1" applyBorder="1" applyAlignment="1">
      <alignment horizontal="center"/>
      <protection locked="0"/>
    </xf>
    <xf numFmtId="0" fontId="11" fillId="4" borderId="0" xfId="0" applyFont="1" applyFill="1" applyBorder="1" applyAlignment="1">
      <alignment horizontal="right" textRotation="90"/>
      <protection locked="0"/>
    </xf>
    <xf numFmtId="0" fontId="17" fillId="5" borderId="2" xfId="0" applyFont="1" applyFill="1" applyBorder="1" applyAlignment="1">
      <alignment horizontal="left"/>
      <protection locked="0"/>
    </xf>
    <xf numFmtId="0" fontId="17" fillId="5" borderId="2" xfId="0" applyFont="1" applyFill="1" applyBorder="1" applyAlignment="1">
      <alignment horizontal="center"/>
      <protection locked="0"/>
    </xf>
    <xf numFmtId="0" fontId="0" fillId="5" borderId="6" xfId="0" applyFill="1" applyBorder="1" applyAlignment="1">
      <alignment horizontal="left"/>
      <protection locked="0"/>
    </xf>
    <xf numFmtId="0" fontId="0" fillId="5" borderId="11" xfId="0" applyFill="1" applyBorder="1" applyAlignment="1">
      <alignment horizontal="left"/>
      <protection locked="0"/>
    </xf>
    <xf numFmtId="0" fontId="13" fillId="3" borderId="10" xfId="0" applyFont="1" applyFill="1" applyBorder="1" applyAlignment="1">
      <alignment horizontal="right"/>
      <protection locked="0"/>
    </xf>
    <xf numFmtId="0" fontId="13" fillId="3" borderId="6" xfId="0" applyFont="1" applyFill="1" applyBorder="1" applyAlignment="1">
      <alignment horizontal="right"/>
      <protection locked="0"/>
    </xf>
    <xf numFmtId="0" fontId="13" fillId="3" borderId="11" xfId="0" applyFont="1" applyFill="1" applyBorder="1" applyAlignment="1">
      <alignment horizontal="right"/>
      <protection locked="0"/>
    </xf>
    <xf numFmtId="0" fontId="13" fillId="3" borderId="10" xfId="0" applyFont="1" applyFill="1" applyBorder="1" applyAlignment="1">
      <alignment horizontal="center"/>
      <protection locked="0"/>
    </xf>
    <xf numFmtId="0" fontId="13" fillId="3" borderId="11" xfId="0" applyFont="1" applyFill="1" applyBorder="1" applyAlignment="1">
      <alignment horizontal="center"/>
      <protection locked="0"/>
    </xf>
    <xf numFmtId="164" fontId="15" fillId="3" borderId="3" xfId="0" applyNumberFormat="1" applyFont="1" applyFill="1" applyBorder="1" applyAlignment="1">
      <alignment horizontal="center"/>
      <protection locked="0"/>
    </xf>
    <xf numFmtId="0" fontId="19" fillId="4" borderId="6" xfId="0" applyFont="1" applyFill="1" applyBorder="1" applyAlignment="1">
      <alignment horizontal="center" vertical="center"/>
      <protection locked="0"/>
    </xf>
    <xf numFmtId="0" fontId="0" fillId="4" borderId="10" xfId="0" applyFill="1" applyBorder="1" applyAlignment="1">
      <alignment horizontal="center" vertical="center"/>
      <protection locked="0"/>
    </xf>
    <xf numFmtId="0" fontId="0" fillId="4" borderId="6" xfId="0" applyFill="1" applyBorder="1" applyAlignment="1">
      <alignment horizontal="center" vertical="center"/>
      <protection locked="0"/>
    </xf>
    <xf numFmtId="0" fontId="0" fillId="4" borderId="11" xfId="0" applyFill="1" applyBorder="1" applyAlignment="1">
      <alignment horizontal="center" vertical="center"/>
      <protection locked="0"/>
    </xf>
    <xf numFmtId="0" fontId="13" fillId="4" borderId="0" xfId="0" applyFont="1" applyFill="1" applyBorder="1" applyAlignment="1">
      <alignment horizontal="right" vertical="top"/>
      <protection locked="0"/>
    </xf>
    <xf numFmtId="0" fontId="8" fillId="2" borderId="0" xfId="0" applyFont="1" applyFill="1" applyBorder="1" applyAlignment="1">
      <alignment horizontal="center"/>
      <protection locked="0"/>
    </xf>
    <xf numFmtId="0" fontId="12" fillId="4" borderId="10" xfId="0" applyFont="1" applyFill="1" applyBorder="1" applyAlignment="1">
      <alignment horizontal="center" vertical="center"/>
      <protection locked="0"/>
    </xf>
    <xf numFmtId="0" fontId="12" fillId="4" borderId="6" xfId="0" applyFont="1" applyFill="1" applyBorder="1" applyAlignment="1">
      <alignment horizontal="center" vertical="center"/>
      <protection locked="0"/>
    </xf>
    <xf numFmtId="0" fontId="12" fillId="4" borderId="11" xfId="0" applyFont="1" applyFill="1" applyBorder="1" applyAlignment="1">
      <alignment horizontal="center" vertical="center"/>
      <protection locked="0"/>
    </xf>
    <xf numFmtId="0" fontId="17" fillId="4" borderId="13" xfId="0" applyFont="1" applyFill="1" applyBorder="1" applyAlignment="1">
      <alignment horizontal="left" vertical="top" wrapText="1"/>
      <protection locked="0"/>
    </xf>
    <xf numFmtId="14" fontId="0" fillId="5" borderId="6" xfId="0" applyNumberFormat="1" applyFill="1" applyBorder="1" applyAlignment="1">
      <alignment horizontal="left"/>
      <protection locked="0"/>
    </xf>
    <xf numFmtId="0" fontId="14" fillId="3" borderId="3" xfId="0" applyFont="1" applyFill="1" applyBorder="1" applyAlignment="1">
      <alignment horizontal="right"/>
      <protection locked="0"/>
    </xf>
    <xf numFmtId="0" fontId="13" fillId="4" borderId="0" xfId="0" applyFont="1" applyFill="1" applyBorder="1" applyAlignment="1">
      <alignment horizontal="right"/>
      <protection locked="0"/>
    </xf>
    <xf numFmtId="0" fontId="12" fillId="4" borderId="3" xfId="0" applyFont="1" applyFill="1" applyBorder="1" applyAlignment="1">
      <alignment horizontal="left" vertical="top" wrapText="1"/>
      <protection locked="0"/>
    </xf>
    <xf numFmtId="0" fontId="12" fillId="5" borderId="3" xfId="0" applyFont="1" applyFill="1" applyBorder="1" applyAlignment="1">
      <alignment horizontal="center"/>
      <protection locked="0"/>
    </xf>
    <xf numFmtId="0" fontId="16" fillId="4" borderId="0" xfId="0" applyFont="1" applyFill="1" applyBorder="1" applyAlignment="1">
      <alignment horizontal="center" wrapText="1"/>
      <protection locked="0"/>
    </xf>
    <xf numFmtId="0" fontId="12" fillId="5" borderId="6" xfId="0" applyFont="1" applyFill="1" applyBorder="1" applyAlignment="1">
      <alignment horizontal="left"/>
      <protection locked="0"/>
    </xf>
    <xf numFmtId="0" fontId="12" fillId="5" borderId="2" xfId="0" applyFont="1" applyFill="1" applyBorder="1" applyAlignment="1">
      <alignment horizontal="left"/>
      <protection locked="0"/>
    </xf>
    <xf numFmtId="0" fontId="14" fillId="3" borderId="3" xfId="0" applyFont="1" applyFill="1" applyBorder="1" applyAlignment="1">
      <alignment horizontal="left" wrapText="1"/>
      <protection locked="0"/>
    </xf>
    <xf numFmtId="14" fontId="12" fillId="5" borderId="6" xfId="0" applyNumberFormat="1" applyFont="1" applyFill="1" applyBorder="1" applyAlignment="1">
      <alignment horizontal="left"/>
      <protection locked="0"/>
    </xf>
    <xf numFmtId="0" fontId="0" fillId="6" borderId="0" xfId="0" applyFill="1" applyBorder="1" applyAlignment="1">
      <alignment horizontal="right"/>
      <protection locked="0"/>
    </xf>
    <xf numFmtId="0" fontId="12" fillId="6" borderId="0" xfId="0" applyFont="1" applyFill="1" applyBorder="1" applyAlignment="1">
      <alignment horizontal="right"/>
      <protection locked="0"/>
    </xf>
    <xf numFmtId="0" fontId="0" fillId="5" borderId="2" xfId="0" applyFill="1" applyBorder="1" applyAlignment="1">
      <alignment horizontal="center"/>
      <protection locked="0"/>
    </xf>
  </cellXfs>
  <cellStyles count="1">
    <cellStyle name="Standard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AG137"/>
  <sheetViews>
    <sheetView view="pageLayout" zoomScaleNormal="100" workbookViewId="0">
      <selection activeCell="V4" sqref="V4"/>
    </sheetView>
  </sheetViews>
  <sheetFormatPr baseColWidth="10" defaultRowHeight="15"/>
  <cols>
    <col min="1" max="1" width="6.7109375" style="11" customWidth="1"/>
    <col min="2" max="2" width="30" style="11" customWidth="1"/>
    <col min="3" max="4" width="3.28515625" style="11" customWidth="1"/>
    <col min="5" max="5" width="36.5703125" style="11" customWidth="1"/>
    <col min="6" max="8" width="6.7109375" style="11" customWidth="1"/>
    <col min="9" max="32" width="3.28515625" style="11" customWidth="1"/>
    <col min="33" max="33" width="3.28515625" style="11" hidden="1" customWidth="1"/>
    <col min="34" max="55" width="3.28515625" style="11" customWidth="1"/>
    <col min="56" max="16384" width="11.42578125" style="11"/>
  </cols>
  <sheetData>
    <row r="1" spans="1:33" ht="23.25">
      <c r="A1" s="68" t="s">
        <v>132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</row>
    <row r="3" spans="1:33" ht="15.75">
      <c r="A3" s="36" t="s">
        <v>133</v>
      </c>
      <c r="C3" s="34"/>
      <c r="D3" s="34"/>
      <c r="E3" s="94"/>
      <c r="F3" s="94"/>
      <c r="G3" s="94"/>
      <c r="H3" s="94"/>
      <c r="I3" s="62"/>
      <c r="J3" s="37" t="s">
        <v>258</v>
      </c>
      <c r="K3" s="37"/>
      <c r="L3" s="37"/>
      <c r="M3" s="92"/>
      <c r="N3" s="92"/>
      <c r="O3" s="92"/>
      <c r="P3" s="92"/>
      <c r="Q3" s="92"/>
      <c r="R3" s="92"/>
    </row>
    <row r="4" spans="1:33" ht="15.75">
      <c r="A4" s="36" t="s">
        <v>134</v>
      </c>
      <c r="C4" s="34"/>
      <c r="D4" s="34"/>
      <c r="E4" s="95"/>
      <c r="F4" s="95"/>
      <c r="G4" s="95"/>
      <c r="H4" s="95"/>
      <c r="I4" s="62"/>
      <c r="J4" s="37" t="s">
        <v>259</v>
      </c>
      <c r="K4" s="37"/>
      <c r="L4" s="37"/>
      <c r="M4" s="93"/>
      <c r="N4" s="93"/>
      <c r="O4" s="93"/>
      <c r="P4" s="93"/>
      <c r="Q4" s="93"/>
      <c r="R4" s="93"/>
      <c r="AG4" s="11" t="s">
        <v>204</v>
      </c>
    </row>
    <row r="5" spans="1:33" ht="15.75">
      <c r="A5" s="36" t="s">
        <v>135</v>
      </c>
      <c r="C5" s="34"/>
      <c r="D5" s="34"/>
      <c r="E5" s="95"/>
      <c r="F5" s="95"/>
      <c r="G5" s="95"/>
      <c r="H5" s="95"/>
      <c r="I5" s="34"/>
      <c r="J5" s="34"/>
      <c r="K5" s="34"/>
      <c r="L5" s="34"/>
      <c r="M5" s="34"/>
      <c r="N5" s="34"/>
      <c r="O5" s="34"/>
      <c r="P5" s="34"/>
      <c r="Q5" s="34"/>
      <c r="R5" s="34"/>
      <c r="AG5" s="11" t="s">
        <v>205</v>
      </c>
    </row>
    <row r="6" spans="1:33">
      <c r="AG6" s="11" t="s">
        <v>206</v>
      </c>
    </row>
    <row r="7" spans="1:33" ht="15.75">
      <c r="A7" s="37" t="s">
        <v>142</v>
      </c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  <c r="AA7" s="37"/>
      <c r="AB7" s="37"/>
      <c r="AC7" s="37"/>
      <c r="AD7" s="37"/>
      <c r="AE7" s="37"/>
      <c r="AF7" s="37"/>
      <c r="AG7" s="11" t="s">
        <v>207</v>
      </c>
    </row>
    <row r="8" spans="1:33" ht="30.75" customHeight="1">
      <c r="A8" s="38" t="s">
        <v>136</v>
      </c>
      <c r="B8" s="39" t="s">
        <v>137</v>
      </c>
      <c r="C8" s="40" t="s">
        <v>203</v>
      </c>
      <c r="D8" s="40" t="s">
        <v>202</v>
      </c>
      <c r="E8" s="39" t="s">
        <v>139</v>
      </c>
      <c r="F8" s="41" t="s">
        <v>138</v>
      </c>
      <c r="G8" s="39" t="s">
        <v>140</v>
      </c>
      <c r="H8" s="72" t="s">
        <v>141</v>
      </c>
      <c r="I8" s="73"/>
      <c r="J8" s="73"/>
      <c r="K8" s="73"/>
      <c r="L8" s="73"/>
      <c r="M8" s="73"/>
      <c r="N8" s="73"/>
      <c r="O8" s="73"/>
      <c r="P8" s="73"/>
      <c r="Q8" s="73"/>
      <c r="R8" s="74"/>
    </row>
    <row r="9" spans="1:33" ht="18.75" customHeight="1">
      <c r="A9" s="42" t="s">
        <v>145</v>
      </c>
      <c r="B9" s="43"/>
      <c r="C9" s="44"/>
      <c r="D9" s="44"/>
      <c r="E9" s="43"/>
      <c r="F9" s="43"/>
      <c r="G9" s="43"/>
      <c r="H9" s="75"/>
      <c r="I9" s="76"/>
      <c r="J9" s="76"/>
      <c r="K9" s="76"/>
      <c r="L9" s="76"/>
      <c r="M9" s="76"/>
      <c r="N9" s="76"/>
      <c r="O9" s="76"/>
      <c r="P9" s="76"/>
      <c r="Q9" s="76"/>
      <c r="R9" s="77"/>
    </row>
    <row r="10" spans="1:33" ht="18.75" customHeight="1">
      <c r="A10" s="42" t="s">
        <v>146</v>
      </c>
      <c r="B10" s="43"/>
      <c r="C10" s="44"/>
      <c r="D10" s="44"/>
      <c r="E10" s="43"/>
      <c r="F10" s="43"/>
      <c r="G10" s="43"/>
      <c r="H10" s="75"/>
      <c r="I10" s="76"/>
      <c r="J10" s="76"/>
      <c r="K10" s="76"/>
      <c r="L10" s="76"/>
      <c r="M10" s="76"/>
      <c r="N10" s="76"/>
      <c r="O10" s="76"/>
      <c r="P10" s="76"/>
      <c r="Q10" s="76"/>
      <c r="R10" s="77"/>
    </row>
    <row r="11" spans="1:33" ht="18.75" customHeight="1">
      <c r="A11" s="42" t="s">
        <v>147</v>
      </c>
      <c r="B11" s="43"/>
      <c r="C11" s="44"/>
      <c r="D11" s="44"/>
      <c r="E11" s="43"/>
      <c r="F11" s="43"/>
      <c r="G11" s="43"/>
      <c r="H11" s="75"/>
      <c r="I11" s="76"/>
      <c r="J11" s="76"/>
      <c r="K11" s="76"/>
      <c r="L11" s="76"/>
      <c r="M11" s="76"/>
      <c r="N11" s="76"/>
      <c r="O11" s="76"/>
      <c r="P11" s="76"/>
      <c r="Q11" s="76"/>
      <c r="R11" s="77"/>
    </row>
    <row r="12" spans="1:33" ht="18.75" customHeight="1">
      <c r="A12" s="42" t="s">
        <v>148</v>
      </c>
      <c r="B12" s="43"/>
      <c r="C12" s="44"/>
      <c r="D12" s="44"/>
      <c r="E12" s="43"/>
      <c r="F12" s="43"/>
      <c r="G12" s="43"/>
      <c r="H12" s="75"/>
      <c r="I12" s="76"/>
      <c r="J12" s="76"/>
      <c r="K12" s="76"/>
      <c r="L12" s="76"/>
      <c r="M12" s="76"/>
      <c r="N12" s="76"/>
      <c r="O12" s="76"/>
      <c r="P12" s="76"/>
      <c r="Q12" s="76"/>
      <c r="R12" s="77"/>
    </row>
    <row r="13" spans="1:33" ht="18.75" customHeight="1">
      <c r="A13" s="42" t="s">
        <v>149</v>
      </c>
      <c r="B13" s="43"/>
      <c r="C13" s="44"/>
      <c r="D13" s="44"/>
      <c r="E13" s="43"/>
      <c r="F13" s="43"/>
      <c r="G13" s="43"/>
      <c r="H13" s="75"/>
      <c r="I13" s="76"/>
      <c r="J13" s="76"/>
      <c r="K13" s="76"/>
      <c r="L13" s="76"/>
      <c r="M13" s="76"/>
      <c r="N13" s="76"/>
      <c r="O13" s="76"/>
      <c r="P13" s="76"/>
      <c r="Q13" s="76"/>
      <c r="R13" s="77"/>
    </row>
    <row r="14" spans="1:33" ht="18.75" customHeight="1">
      <c r="A14" s="42" t="s">
        <v>150</v>
      </c>
      <c r="B14" s="43"/>
      <c r="C14" s="44"/>
      <c r="D14" s="44"/>
      <c r="E14" s="43"/>
      <c r="F14" s="43"/>
      <c r="G14" s="43"/>
      <c r="H14" s="75"/>
      <c r="I14" s="76"/>
      <c r="J14" s="76"/>
      <c r="K14" s="76"/>
      <c r="L14" s="76"/>
      <c r="M14" s="76"/>
      <c r="N14" s="76"/>
      <c r="O14" s="76"/>
      <c r="P14" s="76"/>
      <c r="Q14" s="76"/>
      <c r="R14" s="77"/>
    </row>
    <row r="15" spans="1:33" ht="18.75" customHeight="1">
      <c r="A15" s="42" t="s">
        <v>151</v>
      </c>
      <c r="B15" s="43"/>
      <c r="C15" s="44"/>
      <c r="D15" s="44"/>
      <c r="E15" s="43"/>
      <c r="F15" s="43"/>
      <c r="G15" s="43"/>
      <c r="H15" s="75"/>
      <c r="I15" s="76"/>
      <c r="J15" s="76"/>
      <c r="K15" s="76"/>
      <c r="L15" s="76"/>
      <c r="M15" s="76"/>
      <c r="N15" s="76"/>
      <c r="O15" s="76"/>
      <c r="P15" s="76"/>
      <c r="Q15" s="76"/>
      <c r="R15" s="77"/>
    </row>
    <row r="16" spans="1:33" ht="18.75" customHeight="1">
      <c r="A16" s="42" t="s">
        <v>152</v>
      </c>
      <c r="B16" s="43"/>
      <c r="C16" s="44"/>
      <c r="D16" s="44"/>
      <c r="E16" s="43"/>
      <c r="F16" s="43"/>
      <c r="G16" s="43"/>
      <c r="H16" s="75"/>
      <c r="I16" s="76"/>
      <c r="J16" s="76"/>
      <c r="K16" s="76"/>
      <c r="L16" s="76"/>
      <c r="M16" s="76"/>
      <c r="N16" s="76"/>
      <c r="O16" s="76"/>
      <c r="P16" s="76"/>
      <c r="Q16" s="76"/>
      <c r="R16" s="77"/>
    </row>
    <row r="17" spans="1:32" ht="18.75" customHeight="1">
      <c r="A17" s="42" t="s">
        <v>153</v>
      </c>
      <c r="B17" s="43"/>
      <c r="C17" s="44"/>
      <c r="D17" s="44"/>
      <c r="E17" s="43"/>
      <c r="F17" s="43"/>
      <c r="G17" s="43"/>
      <c r="H17" s="75"/>
      <c r="I17" s="76"/>
      <c r="J17" s="76"/>
      <c r="K17" s="76"/>
      <c r="L17" s="76"/>
      <c r="M17" s="76"/>
      <c r="N17" s="76"/>
      <c r="O17" s="76"/>
      <c r="P17" s="76"/>
      <c r="Q17" s="76"/>
      <c r="R17" s="77"/>
    </row>
    <row r="18" spans="1:32" ht="18.75" customHeight="1">
      <c r="A18" s="42" t="s">
        <v>154</v>
      </c>
      <c r="B18" s="43"/>
      <c r="C18" s="44"/>
      <c r="D18" s="44"/>
      <c r="E18" s="43"/>
      <c r="F18" s="43"/>
      <c r="G18" s="43"/>
      <c r="H18" s="75"/>
      <c r="I18" s="76"/>
      <c r="J18" s="76"/>
      <c r="K18" s="76"/>
      <c r="L18" s="76"/>
      <c r="M18" s="76"/>
      <c r="N18" s="76"/>
      <c r="O18" s="76"/>
      <c r="P18" s="76"/>
      <c r="Q18" s="76"/>
      <c r="R18" s="77"/>
    </row>
    <row r="19" spans="1:32" ht="4.5" customHeight="1"/>
    <row r="20" spans="1:32">
      <c r="A20" s="80" t="s">
        <v>212</v>
      </c>
      <c r="B20" s="80"/>
      <c r="C20" s="80"/>
      <c r="D20" s="80"/>
      <c r="E20" s="80"/>
      <c r="F20" s="80"/>
      <c r="G20" s="80"/>
      <c r="H20" s="80"/>
      <c r="I20" s="80"/>
      <c r="J20" s="80"/>
      <c r="K20" s="80"/>
      <c r="L20" s="80"/>
      <c r="M20" s="80"/>
      <c r="N20" s="80"/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80"/>
      <c r="AA20" s="80"/>
      <c r="AB20" s="80"/>
      <c r="AC20" s="80"/>
      <c r="AD20" s="80"/>
      <c r="AE20" s="80"/>
      <c r="AF20" s="80"/>
    </row>
    <row r="21" spans="1:32">
      <c r="A21" s="52"/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52"/>
      <c r="M21" s="52"/>
      <c r="N21" s="52"/>
      <c r="O21" s="52"/>
      <c r="P21" s="52"/>
      <c r="Q21" s="52"/>
      <c r="R21" s="52"/>
      <c r="S21" s="52"/>
      <c r="T21" s="52"/>
      <c r="U21" s="52"/>
      <c r="V21" s="52"/>
      <c r="W21" s="52"/>
      <c r="X21" s="52"/>
      <c r="Y21" s="52"/>
      <c r="Z21" s="52"/>
      <c r="AA21" s="52"/>
      <c r="AB21" s="52"/>
      <c r="AC21" s="52"/>
      <c r="AD21" s="52"/>
      <c r="AE21" s="52"/>
      <c r="AF21" s="52"/>
    </row>
    <row r="22" spans="1:32">
      <c r="A22" s="52"/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52"/>
      <c r="R22" s="52"/>
      <c r="S22" s="52"/>
      <c r="T22" s="52"/>
      <c r="U22" s="52"/>
      <c r="V22" s="52"/>
      <c r="W22" s="52"/>
      <c r="X22" s="52"/>
      <c r="Y22" s="52"/>
      <c r="Z22" s="52"/>
      <c r="AA22" s="52"/>
      <c r="AB22" s="52"/>
      <c r="AC22" s="52"/>
      <c r="AD22" s="52"/>
      <c r="AE22" s="52"/>
      <c r="AF22" s="52"/>
    </row>
    <row r="23" spans="1:32">
      <c r="A23" s="52"/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52"/>
      <c r="U23" s="52"/>
      <c r="V23" s="52"/>
      <c r="W23" s="52"/>
      <c r="X23" s="52"/>
      <c r="Y23" s="52"/>
      <c r="Z23" s="52"/>
      <c r="AA23" s="52"/>
      <c r="AB23" s="52"/>
      <c r="AC23" s="52"/>
      <c r="AD23" s="52"/>
      <c r="AE23" s="52"/>
      <c r="AF23" s="52"/>
    </row>
    <row r="24" spans="1:32">
      <c r="A24" s="52"/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  <c r="AA24" s="52"/>
      <c r="AB24" s="52"/>
      <c r="AC24" s="52"/>
      <c r="AD24" s="52"/>
      <c r="AE24" s="52"/>
      <c r="AF24" s="52"/>
    </row>
    <row r="25" spans="1:32">
      <c r="A25" s="52"/>
      <c r="B25" s="52"/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  <c r="X25" s="52"/>
      <c r="Y25" s="52"/>
      <c r="Z25" s="52"/>
      <c r="AA25" s="52"/>
      <c r="AB25" s="52"/>
      <c r="AC25" s="52"/>
      <c r="AD25" s="52"/>
      <c r="AE25" s="52"/>
      <c r="AF25" s="52"/>
    </row>
    <row r="26" spans="1:32">
      <c r="A26" s="52"/>
      <c r="B26" s="52"/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  <c r="X26" s="52"/>
      <c r="Y26" s="52"/>
      <c r="Z26" s="52"/>
      <c r="AA26" s="52"/>
      <c r="AB26" s="52"/>
      <c r="AC26" s="52"/>
      <c r="AD26" s="52"/>
      <c r="AE26" s="52"/>
      <c r="AF26" s="52"/>
    </row>
    <row r="27" spans="1:32">
      <c r="A27" s="52"/>
      <c r="B27" s="52"/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52"/>
      <c r="W27" s="52"/>
      <c r="X27" s="52"/>
      <c r="Y27" s="52"/>
      <c r="Z27" s="52"/>
      <c r="AA27" s="52"/>
      <c r="AB27" s="52"/>
      <c r="AC27" s="52"/>
      <c r="AD27" s="52"/>
      <c r="AE27" s="52"/>
      <c r="AF27" s="52"/>
    </row>
    <row r="28" spans="1:32">
      <c r="A28" s="52"/>
      <c r="B28" s="52"/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52"/>
      <c r="W28" s="52"/>
      <c r="X28" s="52"/>
      <c r="Y28" s="52"/>
      <c r="Z28" s="52"/>
      <c r="AA28" s="52"/>
      <c r="AB28" s="52"/>
      <c r="AC28" s="52"/>
      <c r="AD28" s="52"/>
      <c r="AE28" s="52"/>
      <c r="AF28" s="52"/>
    </row>
    <row r="30" spans="1:32" ht="15.75">
      <c r="A30" s="37" t="s">
        <v>143</v>
      </c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</row>
    <row r="31" spans="1:32">
      <c r="A31" s="78" t="s">
        <v>136</v>
      </c>
      <c r="B31" s="78" t="s">
        <v>137</v>
      </c>
      <c r="C31" s="81" t="s">
        <v>203</v>
      </c>
      <c r="D31" s="81" t="s">
        <v>202</v>
      </c>
      <c r="E31" s="78" t="s">
        <v>139</v>
      </c>
      <c r="F31" s="89" t="s">
        <v>138</v>
      </c>
      <c r="G31" s="90"/>
      <c r="H31" s="91"/>
      <c r="I31" s="83" t="s">
        <v>141</v>
      </c>
      <c r="J31" s="84"/>
      <c r="K31" s="84"/>
      <c r="L31" s="84"/>
      <c r="M31" s="84"/>
      <c r="N31" s="84"/>
      <c r="O31" s="84"/>
      <c r="P31" s="84"/>
      <c r="Q31" s="84"/>
      <c r="R31" s="85"/>
    </row>
    <row r="32" spans="1:32">
      <c r="A32" s="79"/>
      <c r="B32" s="79"/>
      <c r="C32" s="82"/>
      <c r="D32" s="82"/>
      <c r="E32" s="79"/>
      <c r="F32" s="47" t="s">
        <v>201</v>
      </c>
      <c r="G32" s="47" t="s">
        <v>144</v>
      </c>
      <c r="H32" s="47" t="s">
        <v>213</v>
      </c>
      <c r="I32" s="86"/>
      <c r="J32" s="87"/>
      <c r="K32" s="87"/>
      <c r="L32" s="87"/>
      <c r="M32" s="87"/>
      <c r="N32" s="87"/>
      <c r="O32" s="87"/>
      <c r="P32" s="87"/>
      <c r="Q32" s="87"/>
      <c r="R32" s="88"/>
    </row>
    <row r="33" spans="1:18" ht="18.75" customHeight="1">
      <c r="A33" s="45" t="s">
        <v>145</v>
      </c>
      <c r="B33" s="45"/>
      <c r="C33" s="46"/>
      <c r="D33" s="46"/>
      <c r="E33" s="45"/>
      <c r="F33" s="45"/>
      <c r="G33" s="45"/>
      <c r="H33" s="45"/>
      <c r="I33" s="69"/>
      <c r="J33" s="70"/>
      <c r="K33" s="70"/>
      <c r="L33" s="70"/>
      <c r="M33" s="70"/>
      <c r="N33" s="70"/>
      <c r="O33" s="70"/>
      <c r="P33" s="70"/>
      <c r="Q33" s="70"/>
      <c r="R33" s="71"/>
    </row>
    <row r="34" spans="1:18" ht="18.75" customHeight="1">
      <c r="A34" s="45" t="s">
        <v>146</v>
      </c>
      <c r="B34" s="45"/>
      <c r="C34" s="46"/>
      <c r="D34" s="46"/>
      <c r="E34" s="45"/>
      <c r="F34" s="45"/>
      <c r="G34" s="45"/>
      <c r="H34" s="45"/>
      <c r="I34" s="69"/>
      <c r="J34" s="70"/>
      <c r="K34" s="70"/>
      <c r="L34" s="70"/>
      <c r="M34" s="70"/>
      <c r="N34" s="70"/>
      <c r="O34" s="70"/>
      <c r="P34" s="70"/>
      <c r="Q34" s="70"/>
      <c r="R34" s="71"/>
    </row>
    <row r="35" spans="1:18" ht="18.75" customHeight="1">
      <c r="A35" s="45" t="s">
        <v>147</v>
      </c>
      <c r="B35" s="45"/>
      <c r="C35" s="46"/>
      <c r="D35" s="46"/>
      <c r="E35" s="45"/>
      <c r="F35" s="45"/>
      <c r="G35" s="45"/>
      <c r="H35" s="45"/>
      <c r="I35" s="69"/>
      <c r="J35" s="70"/>
      <c r="K35" s="70"/>
      <c r="L35" s="70"/>
      <c r="M35" s="70"/>
      <c r="N35" s="70"/>
      <c r="O35" s="70"/>
      <c r="P35" s="70"/>
      <c r="Q35" s="70"/>
      <c r="R35" s="71"/>
    </row>
    <row r="36" spans="1:18" ht="18.75" customHeight="1">
      <c r="A36" s="45" t="s">
        <v>148</v>
      </c>
      <c r="B36" s="45"/>
      <c r="C36" s="46"/>
      <c r="D36" s="46"/>
      <c r="E36" s="45"/>
      <c r="F36" s="45"/>
      <c r="G36" s="45"/>
      <c r="H36" s="45"/>
      <c r="I36" s="69"/>
      <c r="J36" s="70"/>
      <c r="K36" s="70"/>
      <c r="L36" s="70"/>
      <c r="M36" s="70"/>
      <c r="N36" s="70"/>
      <c r="O36" s="70"/>
      <c r="P36" s="70"/>
      <c r="Q36" s="70"/>
      <c r="R36" s="71"/>
    </row>
    <row r="37" spans="1:18" ht="18.75" customHeight="1">
      <c r="A37" s="45" t="s">
        <v>149</v>
      </c>
      <c r="B37" s="45"/>
      <c r="C37" s="46"/>
      <c r="D37" s="46"/>
      <c r="E37" s="45"/>
      <c r="F37" s="45"/>
      <c r="G37" s="46"/>
      <c r="H37" s="46"/>
      <c r="I37" s="69"/>
      <c r="J37" s="70"/>
      <c r="K37" s="70"/>
      <c r="L37" s="70"/>
      <c r="M37" s="70"/>
      <c r="N37" s="70"/>
      <c r="O37" s="70"/>
      <c r="P37" s="70"/>
      <c r="Q37" s="70"/>
      <c r="R37" s="71"/>
    </row>
    <row r="38" spans="1:18" ht="18.75" customHeight="1">
      <c r="A38" s="45" t="s">
        <v>150</v>
      </c>
      <c r="B38" s="45"/>
      <c r="C38" s="46"/>
      <c r="D38" s="46"/>
      <c r="E38" s="45"/>
      <c r="F38" s="45"/>
      <c r="G38" s="46"/>
      <c r="H38" s="46"/>
      <c r="I38" s="69"/>
      <c r="J38" s="70"/>
      <c r="K38" s="70"/>
      <c r="L38" s="70"/>
      <c r="M38" s="70"/>
      <c r="N38" s="70"/>
      <c r="O38" s="70"/>
      <c r="P38" s="70"/>
      <c r="Q38" s="70"/>
      <c r="R38" s="71"/>
    </row>
    <row r="39" spans="1:18" ht="18.75" customHeight="1">
      <c r="A39" s="45" t="s">
        <v>151</v>
      </c>
      <c r="B39" s="45"/>
      <c r="C39" s="46"/>
      <c r="D39" s="46"/>
      <c r="E39" s="45"/>
      <c r="F39" s="45"/>
      <c r="G39" s="46"/>
      <c r="H39" s="46"/>
      <c r="I39" s="69"/>
      <c r="J39" s="70"/>
      <c r="K39" s="70"/>
      <c r="L39" s="70"/>
      <c r="M39" s="70"/>
      <c r="N39" s="70"/>
      <c r="O39" s="70"/>
      <c r="P39" s="70"/>
      <c r="Q39" s="70"/>
      <c r="R39" s="71"/>
    </row>
    <row r="40" spans="1:18" ht="18.75" customHeight="1">
      <c r="A40" s="45" t="s">
        <v>152</v>
      </c>
      <c r="B40" s="45"/>
      <c r="C40" s="46"/>
      <c r="D40" s="46"/>
      <c r="E40" s="45"/>
      <c r="F40" s="45"/>
      <c r="G40" s="46"/>
      <c r="H40" s="46"/>
      <c r="I40" s="69"/>
      <c r="J40" s="70"/>
      <c r="K40" s="70"/>
      <c r="L40" s="70"/>
      <c r="M40" s="70"/>
      <c r="N40" s="70"/>
      <c r="O40" s="70"/>
      <c r="P40" s="70"/>
      <c r="Q40" s="70"/>
      <c r="R40" s="71"/>
    </row>
    <row r="41" spans="1:18" ht="18.75" customHeight="1">
      <c r="A41" s="45" t="s">
        <v>153</v>
      </c>
      <c r="B41" s="45"/>
      <c r="C41" s="46"/>
      <c r="D41" s="46"/>
      <c r="E41" s="45"/>
      <c r="F41" s="45"/>
      <c r="G41" s="46"/>
      <c r="H41" s="46"/>
      <c r="I41" s="69"/>
      <c r="J41" s="70"/>
      <c r="K41" s="70"/>
      <c r="L41" s="70"/>
      <c r="M41" s="70"/>
      <c r="N41" s="70"/>
      <c r="O41" s="70"/>
      <c r="P41" s="70"/>
      <c r="Q41" s="70"/>
      <c r="R41" s="71"/>
    </row>
    <row r="42" spans="1:18" ht="18.75" customHeight="1">
      <c r="A42" s="45" t="s">
        <v>154</v>
      </c>
      <c r="B42" s="45"/>
      <c r="C42" s="46"/>
      <c r="D42" s="46"/>
      <c r="E42" s="45"/>
      <c r="F42" s="45"/>
      <c r="G42" s="46"/>
      <c r="H42" s="46"/>
      <c r="I42" s="69"/>
      <c r="J42" s="70"/>
      <c r="K42" s="70"/>
      <c r="L42" s="70"/>
      <c r="M42" s="70"/>
      <c r="N42" s="70"/>
      <c r="O42" s="70"/>
      <c r="P42" s="70"/>
      <c r="Q42" s="70"/>
      <c r="R42" s="71"/>
    </row>
    <row r="43" spans="1:18" ht="18.75" customHeight="1">
      <c r="A43" s="45" t="s">
        <v>155</v>
      </c>
      <c r="B43" s="45"/>
      <c r="C43" s="46"/>
      <c r="D43" s="46"/>
      <c r="E43" s="45"/>
      <c r="F43" s="45"/>
      <c r="G43" s="46"/>
      <c r="H43" s="46"/>
      <c r="I43" s="69"/>
      <c r="J43" s="70"/>
      <c r="K43" s="70"/>
      <c r="L43" s="70"/>
      <c r="M43" s="70"/>
      <c r="N43" s="70"/>
      <c r="O43" s="70"/>
      <c r="P43" s="70"/>
      <c r="Q43" s="70"/>
      <c r="R43" s="71"/>
    </row>
    <row r="44" spans="1:18" ht="18.75" customHeight="1">
      <c r="A44" s="45" t="s">
        <v>156</v>
      </c>
      <c r="B44" s="45"/>
      <c r="C44" s="46"/>
      <c r="D44" s="46"/>
      <c r="E44" s="45"/>
      <c r="F44" s="45"/>
      <c r="G44" s="46"/>
      <c r="H44" s="46"/>
      <c r="I44" s="69"/>
      <c r="J44" s="70"/>
      <c r="K44" s="70"/>
      <c r="L44" s="70"/>
      <c r="M44" s="70"/>
      <c r="N44" s="70"/>
      <c r="O44" s="70"/>
      <c r="P44" s="70"/>
      <c r="Q44" s="70"/>
      <c r="R44" s="71"/>
    </row>
    <row r="45" spans="1:18" ht="18.75" customHeight="1">
      <c r="A45" s="45" t="s">
        <v>157</v>
      </c>
      <c r="B45" s="45"/>
      <c r="C45" s="46"/>
      <c r="D45" s="46"/>
      <c r="E45" s="45"/>
      <c r="F45" s="45"/>
      <c r="G45" s="46"/>
      <c r="H45" s="46"/>
      <c r="I45" s="69"/>
      <c r="J45" s="70"/>
      <c r="K45" s="70"/>
      <c r="L45" s="70"/>
      <c r="M45" s="70"/>
      <c r="N45" s="70"/>
      <c r="O45" s="70"/>
      <c r="P45" s="70"/>
      <c r="Q45" s="70"/>
      <c r="R45" s="71"/>
    </row>
    <row r="46" spans="1:18" ht="18.75" customHeight="1">
      <c r="A46" s="45" t="s">
        <v>158</v>
      </c>
      <c r="B46" s="45"/>
      <c r="C46" s="46"/>
      <c r="D46" s="46"/>
      <c r="E46" s="45"/>
      <c r="F46" s="45"/>
      <c r="G46" s="46"/>
      <c r="H46" s="46"/>
      <c r="I46" s="69"/>
      <c r="J46" s="70"/>
      <c r="K46" s="70"/>
      <c r="L46" s="70"/>
      <c r="M46" s="70"/>
      <c r="N46" s="70"/>
      <c r="O46" s="70"/>
      <c r="P46" s="70"/>
      <c r="Q46" s="70"/>
      <c r="R46" s="71"/>
    </row>
    <row r="47" spans="1:18" ht="18.75" customHeight="1">
      <c r="A47" s="45" t="s">
        <v>159</v>
      </c>
      <c r="B47" s="45"/>
      <c r="C47" s="46"/>
      <c r="D47" s="46"/>
      <c r="E47" s="45"/>
      <c r="F47" s="45"/>
      <c r="G47" s="46"/>
      <c r="H47" s="46"/>
      <c r="I47" s="69"/>
      <c r="J47" s="70"/>
      <c r="K47" s="70"/>
      <c r="L47" s="70"/>
      <c r="M47" s="70"/>
      <c r="N47" s="70"/>
      <c r="O47" s="70"/>
      <c r="P47" s="70"/>
      <c r="Q47" s="70"/>
      <c r="R47" s="71"/>
    </row>
    <row r="48" spans="1:18" ht="18.75" customHeight="1">
      <c r="A48" s="45" t="s">
        <v>160</v>
      </c>
      <c r="B48" s="45"/>
      <c r="C48" s="46"/>
      <c r="D48" s="46"/>
      <c r="E48" s="45"/>
      <c r="F48" s="45"/>
      <c r="G48" s="46"/>
      <c r="H48" s="46"/>
      <c r="I48" s="69"/>
      <c r="J48" s="70"/>
      <c r="K48" s="70"/>
      <c r="L48" s="70"/>
      <c r="M48" s="70"/>
      <c r="N48" s="70"/>
      <c r="O48" s="70"/>
      <c r="P48" s="70"/>
      <c r="Q48" s="70"/>
      <c r="R48" s="71"/>
    </row>
    <row r="49" spans="1:18" ht="18.75" customHeight="1">
      <c r="A49" s="45" t="s">
        <v>161</v>
      </c>
      <c r="B49" s="45"/>
      <c r="C49" s="46"/>
      <c r="D49" s="46"/>
      <c r="E49" s="45"/>
      <c r="F49" s="45"/>
      <c r="G49" s="46"/>
      <c r="H49" s="46"/>
      <c r="I49" s="69"/>
      <c r="J49" s="70"/>
      <c r="K49" s="70"/>
      <c r="L49" s="70"/>
      <c r="M49" s="70"/>
      <c r="N49" s="70"/>
      <c r="O49" s="70"/>
      <c r="P49" s="70"/>
      <c r="Q49" s="70"/>
      <c r="R49" s="71"/>
    </row>
    <row r="50" spans="1:18" ht="18.75" customHeight="1">
      <c r="A50" s="45" t="s">
        <v>162</v>
      </c>
      <c r="B50" s="45"/>
      <c r="C50" s="46"/>
      <c r="D50" s="46"/>
      <c r="E50" s="45"/>
      <c r="F50" s="45"/>
      <c r="G50" s="46"/>
      <c r="H50" s="46"/>
      <c r="I50" s="69"/>
      <c r="J50" s="70"/>
      <c r="K50" s="70"/>
      <c r="L50" s="70"/>
      <c r="M50" s="70"/>
      <c r="N50" s="70"/>
      <c r="O50" s="70"/>
      <c r="P50" s="70"/>
      <c r="Q50" s="70"/>
      <c r="R50" s="71"/>
    </row>
    <row r="51" spans="1:18" ht="18.75" customHeight="1">
      <c r="A51" s="45" t="s">
        <v>163</v>
      </c>
      <c r="B51" s="45"/>
      <c r="C51" s="46"/>
      <c r="D51" s="46"/>
      <c r="E51" s="45"/>
      <c r="F51" s="45"/>
      <c r="G51" s="46"/>
      <c r="H51" s="46"/>
      <c r="I51" s="69"/>
      <c r="J51" s="70"/>
      <c r="K51" s="70"/>
      <c r="L51" s="70"/>
      <c r="M51" s="70"/>
      <c r="N51" s="70"/>
      <c r="O51" s="70"/>
      <c r="P51" s="70"/>
      <c r="Q51" s="70"/>
      <c r="R51" s="71"/>
    </row>
    <row r="52" spans="1:18" ht="18.75" customHeight="1">
      <c r="A52" s="45" t="s">
        <v>164</v>
      </c>
      <c r="B52" s="45"/>
      <c r="C52" s="46"/>
      <c r="D52" s="46"/>
      <c r="E52" s="45"/>
      <c r="F52" s="45"/>
      <c r="G52" s="46"/>
      <c r="H52" s="46"/>
      <c r="I52" s="69"/>
      <c r="J52" s="70"/>
      <c r="K52" s="70"/>
      <c r="L52" s="70"/>
      <c r="M52" s="70"/>
      <c r="N52" s="70"/>
      <c r="O52" s="70"/>
      <c r="P52" s="70"/>
      <c r="Q52" s="70"/>
      <c r="R52" s="71"/>
    </row>
    <row r="53" spans="1:18" ht="18.75" customHeight="1">
      <c r="A53" s="45" t="s">
        <v>165</v>
      </c>
      <c r="B53" s="45"/>
      <c r="C53" s="46"/>
      <c r="D53" s="46"/>
      <c r="E53" s="45"/>
      <c r="F53" s="45"/>
      <c r="G53" s="46"/>
      <c r="H53" s="46"/>
      <c r="I53" s="69"/>
      <c r="J53" s="70"/>
      <c r="K53" s="70"/>
      <c r="L53" s="70"/>
      <c r="M53" s="70"/>
      <c r="N53" s="70"/>
      <c r="O53" s="70"/>
      <c r="P53" s="70"/>
      <c r="Q53" s="70"/>
      <c r="R53" s="71"/>
    </row>
    <row r="54" spans="1:18" ht="18.75" customHeight="1">
      <c r="A54" s="45" t="s">
        <v>166</v>
      </c>
      <c r="B54" s="45"/>
      <c r="C54" s="46"/>
      <c r="D54" s="46"/>
      <c r="E54" s="45"/>
      <c r="F54" s="45"/>
      <c r="G54" s="46"/>
      <c r="H54" s="46"/>
      <c r="I54" s="69"/>
      <c r="J54" s="70"/>
      <c r="K54" s="70"/>
      <c r="L54" s="70"/>
      <c r="M54" s="70"/>
      <c r="N54" s="70"/>
      <c r="O54" s="70"/>
      <c r="P54" s="70"/>
      <c r="Q54" s="70"/>
      <c r="R54" s="71"/>
    </row>
    <row r="55" spans="1:18" ht="18.75" customHeight="1">
      <c r="A55" s="45" t="s">
        <v>167</v>
      </c>
      <c r="B55" s="45"/>
      <c r="C55" s="46"/>
      <c r="D55" s="46"/>
      <c r="E55" s="45"/>
      <c r="F55" s="45"/>
      <c r="G55" s="46"/>
      <c r="H55" s="46"/>
      <c r="I55" s="69"/>
      <c r="J55" s="70"/>
      <c r="K55" s="70"/>
      <c r="L55" s="70"/>
      <c r="M55" s="70"/>
      <c r="N55" s="70"/>
      <c r="O55" s="70"/>
      <c r="P55" s="70"/>
      <c r="Q55" s="70"/>
      <c r="R55" s="71"/>
    </row>
    <row r="56" spans="1:18" ht="18.75" customHeight="1">
      <c r="A56" s="45" t="s">
        <v>168</v>
      </c>
      <c r="B56" s="45"/>
      <c r="C56" s="46"/>
      <c r="D56" s="46"/>
      <c r="E56" s="45"/>
      <c r="F56" s="45"/>
      <c r="G56" s="46"/>
      <c r="H56" s="46"/>
      <c r="I56" s="69"/>
      <c r="J56" s="70"/>
      <c r="K56" s="70"/>
      <c r="L56" s="70"/>
      <c r="M56" s="70"/>
      <c r="N56" s="70"/>
      <c r="O56" s="70"/>
      <c r="P56" s="70"/>
      <c r="Q56" s="70"/>
      <c r="R56" s="71"/>
    </row>
    <row r="57" spans="1:18" ht="18.75" customHeight="1">
      <c r="A57" s="45" t="s">
        <v>169</v>
      </c>
      <c r="B57" s="45"/>
      <c r="C57" s="46"/>
      <c r="D57" s="46"/>
      <c r="E57" s="45"/>
      <c r="F57" s="45"/>
      <c r="G57" s="46"/>
      <c r="H57" s="46"/>
      <c r="I57" s="69"/>
      <c r="J57" s="70"/>
      <c r="K57" s="70"/>
      <c r="L57" s="70"/>
      <c r="M57" s="70"/>
      <c r="N57" s="70"/>
      <c r="O57" s="70"/>
      <c r="P57" s="70"/>
      <c r="Q57" s="70"/>
      <c r="R57" s="71"/>
    </row>
    <row r="58" spans="1:18" ht="18.75" customHeight="1">
      <c r="A58" s="45" t="s">
        <v>170</v>
      </c>
      <c r="B58" s="45"/>
      <c r="C58" s="46"/>
      <c r="D58" s="46"/>
      <c r="E58" s="45"/>
      <c r="F58" s="45"/>
      <c r="G58" s="46"/>
      <c r="H58" s="46"/>
      <c r="I58" s="69"/>
      <c r="J58" s="70"/>
      <c r="K58" s="70"/>
      <c r="L58" s="70"/>
      <c r="M58" s="70"/>
      <c r="N58" s="70"/>
      <c r="O58" s="70"/>
      <c r="P58" s="70"/>
      <c r="Q58" s="70"/>
      <c r="R58" s="71"/>
    </row>
    <row r="59" spans="1:18" ht="18.75" customHeight="1">
      <c r="A59" s="45" t="s">
        <v>171</v>
      </c>
      <c r="B59" s="45"/>
      <c r="C59" s="46"/>
      <c r="D59" s="46"/>
      <c r="E59" s="45"/>
      <c r="F59" s="45"/>
      <c r="G59" s="46"/>
      <c r="H59" s="46"/>
      <c r="I59" s="69"/>
      <c r="J59" s="70"/>
      <c r="K59" s="70"/>
      <c r="L59" s="70"/>
      <c r="M59" s="70"/>
      <c r="N59" s="70"/>
      <c r="O59" s="70"/>
      <c r="P59" s="70"/>
      <c r="Q59" s="70"/>
      <c r="R59" s="71"/>
    </row>
    <row r="60" spans="1:18" ht="18.75" customHeight="1">
      <c r="A60" s="45" t="s">
        <v>172</v>
      </c>
      <c r="B60" s="45"/>
      <c r="C60" s="46"/>
      <c r="D60" s="46"/>
      <c r="E60" s="45"/>
      <c r="F60" s="45"/>
      <c r="G60" s="46"/>
      <c r="H60" s="46"/>
      <c r="I60" s="69"/>
      <c r="J60" s="70"/>
      <c r="K60" s="70"/>
      <c r="L60" s="70"/>
      <c r="M60" s="70"/>
      <c r="N60" s="70"/>
      <c r="O60" s="70"/>
      <c r="P60" s="70"/>
      <c r="Q60" s="70"/>
      <c r="R60" s="71"/>
    </row>
    <row r="61" spans="1:18" ht="18.75" customHeight="1">
      <c r="A61" s="45" t="s">
        <v>173</v>
      </c>
      <c r="B61" s="45"/>
      <c r="C61" s="46"/>
      <c r="D61" s="46"/>
      <c r="E61" s="45"/>
      <c r="F61" s="45"/>
      <c r="G61" s="46"/>
      <c r="H61" s="46"/>
      <c r="I61" s="69"/>
      <c r="J61" s="70"/>
      <c r="K61" s="70"/>
      <c r="L61" s="70"/>
      <c r="M61" s="70"/>
      <c r="N61" s="70"/>
      <c r="O61" s="70"/>
      <c r="P61" s="70"/>
      <c r="Q61" s="70"/>
      <c r="R61" s="71"/>
    </row>
    <row r="62" spans="1:18" ht="18.75" customHeight="1">
      <c r="A62" s="45" t="s">
        <v>174</v>
      </c>
      <c r="B62" s="45"/>
      <c r="C62" s="46"/>
      <c r="D62" s="46"/>
      <c r="E62" s="45"/>
      <c r="F62" s="45"/>
      <c r="G62" s="46"/>
      <c r="H62" s="46"/>
      <c r="I62" s="69"/>
      <c r="J62" s="70"/>
      <c r="K62" s="70"/>
      <c r="L62" s="70"/>
      <c r="M62" s="70"/>
      <c r="N62" s="70"/>
      <c r="O62" s="70"/>
      <c r="P62" s="70"/>
      <c r="Q62" s="70"/>
      <c r="R62" s="71"/>
    </row>
    <row r="63" spans="1:18" ht="18.75" customHeight="1">
      <c r="A63" s="45" t="s">
        <v>175</v>
      </c>
      <c r="B63" s="45"/>
      <c r="C63" s="46"/>
      <c r="D63" s="46"/>
      <c r="E63" s="45"/>
      <c r="F63" s="45"/>
      <c r="G63" s="46"/>
      <c r="H63" s="46"/>
      <c r="I63" s="69"/>
      <c r="J63" s="70"/>
      <c r="K63" s="70"/>
      <c r="L63" s="70"/>
      <c r="M63" s="70"/>
      <c r="N63" s="70"/>
      <c r="O63" s="70"/>
      <c r="P63" s="70"/>
      <c r="Q63" s="70"/>
      <c r="R63" s="71"/>
    </row>
    <row r="64" spans="1:18" ht="18.75" customHeight="1">
      <c r="A64" s="45" t="s">
        <v>176</v>
      </c>
      <c r="B64" s="45"/>
      <c r="C64" s="46"/>
      <c r="D64" s="46"/>
      <c r="E64" s="45"/>
      <c r="F64" s="45"/>
      <c r="G64" s="46"/>
      <c r="H64" s="46"/>
      <c r="I64" s="69"/>
      <c r="J64" s="70"/>
      <c r="K64" s="70"/>
      <c r="L64" s="70"/>
      <c r="M64" s="70"/>
      <c r="N64" s="70"/>
      <c r="O64" s="70"/>
      <c r="P64" s="70"/>
      <c r="Q64" s="70"/>
      <c r="R64" s="71"/>
    </row>
    <row r="65" spans="1:18" ht="18.75" customHeight="1">
      <c r="A65" s="45" t="s">
        <v>177</v>
      </c>
      <c r="B65" s="45"/>
      <c r="C65" s="46"/>
      <c r="D65" s="46"/>
      <c r="E65" s="45"/>
      <c r="F65" s="45"/>
      <c r="G65" s="46"/>
      <c r="H65" s="46"/>
      <c r="I65" s="69"/>
      <c r="J65" s="70"/>
      <c r="K65" s="70"/>
      <c r="L65" s="70"/>
      <c r="M65" s="70"/>
      <c r="N65" s="70"/>
      <c r="O65" s="70"/>
      <c r="P65" s="70"/>
      <c r="Q65" s="70"/>
      <c r="R65" s="71"/>
    </row>
    <row r="66" spans="1:18" ht="18.75" customHeight="1">
      <c r="A66" s="45" t="s">
        <v>178</v>
      </c>
      <c r="B66" s="45"/>
      <c r="C66" s="46"/>
      <c r="D66" s="46"/>
      <c r="E66" s="45"/>
      <c r="F66" s="45"/>
      <c r="G66" s="46"/>
      <c r="H66" s="46"/>
      <c r="I66" s="69"/>
      <c r="J66" s="70"/>
      <c r="K66" s="70"/>
      <c r="L66" s="70"/>
      <c r="M66" s="70"/>
      <c r="N66" s="70"/>
      <c r="O66" s="70"/>
      <c r="P66" s="70"/>
      <c r="Q66" s="70"/>
      <c r="R66" s="71"/>
    </row>
    <row r="67" spans="1:18" ht="18.75" customHeight="1">
      <c r="A67" s="45" t="s">
        <v>179</v>
      </c>
      <c r="B67" s="45"/>
      <c r="C67" s="46"/>
      <c r="D67" s="46"/>
      <c r="E67" s="45"/>
      <c r="F67" s="45"/>
      <c r="G67" s="46"/>
      <c r="H67" s="46"/>
      <c r="I67" s="69"/>
      <c r="J67" s="70"/>
      <c r="K67" s="70"/>
      <c r="L67" s="70"/>
      <c r="M67" s="70"/>
      <c r="N67" s="70"/>
      <c r="O67" s="70"/>
      <c r="P67" s="70"/>
      <c r="Q67" s="70"/>
      <c r="R67" s="71"/>
    </row>
    <row r="68" spans="1:18" ht="18.75" customHeight="1">
      <c r="A68" s="45" t="s">
        <v>180</v>
      </c>
      <c r="B68" s="45"/>
      <c r="C68" s="46"/>
      <c r="D68" s="46"/>
      <c r="E68" s="45"/>
      <c r="F68" s="45"/>
      <c r="G68" s="46"/>
      <c r="H68" s="46"/>
      <c r="I68" s="69"/>
      <c r="J68" s="70"/>
      <c r="K68" s="70"/>
      <c r="L68" s="70"/>
      <c r="M68" s="70"/>
      <c r="N68" s="70"/>
      <c r="O68" s="70"/>
      <c r="P68" s="70"/>
      <c r="Q68" s="70"/>
      <c r="R68" s="71"/>
    </row>
    <row r="69" spans="1:18" ht="18.75" customHeight="1">
      <c r="A69" s="45" t="s">
        <v>181</v>
      </c>
      <c r="B69" s="45"/>
      <c r="C69" s="46"/>
      <c r="D69" s="46"/>
      <c r="E69" s="45"/>
      <c r="F69" s="45"/>
      <c r="G69" s="46"/>
      <c r="H69" s="46"/>
      <c r="I69" s="69"/>
      <c r="J69" s="70"/>
      <c r="K69" s="70"/>
      <c r="L69" s="70"/>
      <c r="M69" s="70"/>
      <c r="N69" s="70"/>
      <c r="O69" s="70"/>
      <c r="P69" s="70"/>
      <c r="Q69" s="70"/>
      <c r="R69" s="71"/>
    </row>
    <row r="70" spans="1:18" ht="18.75" customHeight="1">
      <c r="A70" s="45" t="s">
        <v>182</v>
      </c>
      <c r="B70" s="45"/>
      <c r="C70" s="46"/>
      <c r="D70" s="46"/>
      <c r="E70" s="45"/>
      <c r="F70" s="45"/>
      <c r="G70" s="46"/>
      <c r="H70" s="46"/>
      <c r="I70" s="69"/>
      <c r="J70" s="70"/>
      <c r="K70" s="70"/>
      <c r="L70" s="70"/>
      <c r="M70" s="70"/>
      <c r="N70" s="70"/>
      <c r="O70" s="70"/>
      <c r="P70" s="70"/>
      <c r="Q70" s="70"/>
      <c r="R70" s="71"/>
    </row>
    <row r="71" spans="1:18" ht="18.75" customHeight="1">
      <c r="A71" s="45" t="s">
        <v>183</v>
      </c>
      <c r="B71" s="45"/>
      <c r="C71" s="46"/>
      <c r="D71" s="46"/>
      <c r="E71" s="45"/>
      <c r="F71" s="45"/>
      <c r="G71" s="46"/>
      <c r="H71" s="46"/>
      <c r="I71" s="69"/>
      <c r="J71" s="70"/>
      <c r="K71" s="70"/>
      <c r="L71" s="70"/>
      <c r="M71" s="70"/>
      <c r="N71" s="70"/>
      <c r="O71" s="70"/>
      <c r="P71" s="70"/>
      <c r="Q71" s="70"/>
      <c r="R71" s="71"/>
    </row>
    <row r="72" spans="1:18" ht="18.75" customHeight="1">
      <c r="A72" s="45" t="s">
        <v>184</v>
      </c>
      <c r="B72" s="45"/>
      <c r="C72" s="46"/>
      <c r="D72" s="46"/>
      <c r="E72" s="45"/>
      <c r="F72" s="45"/>
      <c r="G72" s="46"/>
      <c r="H72" s="46"/>
      <c r="I72" s="69"/>
      <c r="J72" s="70"/>
      <c r="K72" s="70"/>
      <c r="L72" s="70"/>
      <c r="M72" s="70"/>
      <c r="N72" s="70"/>
      <c r="O72" s="70"/>
      <c r="P72" s="70"/>
      <c r="Q72" s="70"/>
      <c r="R72" s="71"/>
    </row>
    <row r="73" spans="1:18" ht="18.75" customHeight="1">
      <c r="A73" s="45" t="s">
        <v>185</v>
      </c>
      <c r="B73" s="45"/>
      <c r="C73" s="46"/>
      <c r="D73" s="46"/>
      <c r="E73" s="45"/>
      <c r="F73" s="45"/>
      <c r="G73" s="46"/>
      <c r="H73" s="46"/>
      <c r="I73" s="69"/>
      <c r="J73" s="70"/>
      <c r="K73" s="70"/>
      <c r="L73" s="70"/>
      <c r="M73" s="70"/>
      <c r="N73" s="70"/>
      <c r="O73" s="70"/>
      <c r="P73" s="70"/>
      <c r="Q73" s="70"/>
      <c r="R73" s="71"/>
    </row>
    <row r="74" spans="1:18" ht="18.75" customHeight="1">
      <c r="A74" s="45" t="s">
        <v>186</v>
      </c>
      <c r="B74" s="45"/>
      <c r="C74" s="46"/>
      <c r="D74" s="46"/>
      <c r="E74" s="45"/>
      <c r="F74" s="45"/>
      <c r="G74" s="46"/>
      <c r="H74" s="46"/>
      <c r="I74" s="69"/>
      <c r="J74" s="70"/>
      <c r="K74" s="70"/>
      <c r="L74" s="70"/>
      <c r="M74" s="70"/>
      <c r="N74" s="70"/>
      <c r="O74" s="70"/>
      <c r="P74" s="70"/>
      <c r="Q74" s="70"/>
      <c r="R74" s="71"/>
    </row>
    <row r="75" spans="1:18" ht="18.75" customHeight="1">
      <c r="A75" s="45" t="s">
        <v>187</v>
      </c>
      <c r="B75" s="45"/>
      <c r="C75" s="46"/>
      <c r="D75" s="46"/>
      <c r="E75" s="45"/>
      <c r="F75" s="45"/>
      <c r="G75" s="46"/>
      <c r="H75" s="46"/>
      <c r="I75" s="69"/>
      <c r="J75" s="70"/>
      <c r="K75" s="70"/>
      <c r="L75" s="70"/>
      <c r="M75" s="70"/>
      <c r="N75" s="70"/>
      <c r="O75" s="70"/>
      <c r="P75" s="70"/>
      <c r="Q75" s="70"/>
      <c r="R75" s="71"/>
    </row>
    <row r="76" spans="1:18" ht="18.75" customHeight="1">
      <c r="A76" s="45" t="s">
        <v>188</v>
      </c>
      <c r="B76" s="45"/>
      <c r="C76" s="46"/>
      <c r="D76" s="46"/>
      <c r="E76" s="45"/>
      <c r="F76" s="45"/>
      <c r="G76" s="46"/>
      <c r="H76" s="46"/>
      <c r="I76" s="69"/>
      <c r="J76" s="70"/>
      <c r="K76" s="70"/>
      <c r="L76" s="70"/>
      <c r="M76" s="70"/>
      <c r="N76" s="70"/>
      <c r="O76" s="70"/>
      <c r="P76" s="70"/>
      <c r="Q76" s="70"/>
      <c r="R76" s="71"/>
    </row>
    <row r="77" spans="1:18" ht="18.75" customHeight="1">
      <c r="A77" s="45" t="s">
        <v>189</v>
      </c>
      <c r="B77" s="45"/>
      <c r="C77" s="46"/>
      <c r="D77" s="46"/>
      <c r="E77" s="45"/>
      <c r="F77" s="45"/>
      <c r="G77" s="46"/>
      <c r="H77" s="46"/>
      <c r="I77" s="69"/>
      <c r="J77" s="70"/>
      <c r="K77" s="70"/>
      <c r="L77" s="70"/>
      <c r="M77" s="70"/>
      <c r="N77" s="70"/>
      <c r="O77" s="70"/>
      <c r="P77" s="70"/>
      <c r="Q77" s="70"/>
      <c r="R77" s="71"/>
    </row>
    <row r="78" spans="1:18" ht="18.75" customHeight="1">
      <c r="A78" s="45" t="s">
        <v>190</v>
      </c>
      <c r="B78" s="45"/>
      <c r="C78" s="46"/>
      <c r="D78" s="46"/>
      <c r="E78" s="45"/>
      <c r="F78" s="45"/>
      <c r="G78" s="46"/>
      <c r="H78" s="46"/>
      <c r="I78" s="69"/>
      <c r="J78" s="70"/>
      <c r="K78" s="70"/>
      <c r="L78" s="70"/>
      <c r="M78" s="70"/>
      <c r="N78" s="70"/>
      <c r="O78" s="70"/>
      <c r="P78" s="70"/>
      <c r="Q78" s="70"/>
      <c r="R78" s="71"/>
    </row>
    <row r="79" spans="1:18" ht="18.75" customHeight="1">
      <c r="A79" s="45" t="s">
        <v>191</v>
      </c>
      <c r="B79" s="45"/>
      <c r="C79" s="46"/>
      <c r="D79" s="46"/>
      <c r="E79" s="45"/>
      <c r="F79" s="45"/>
      <c r="G79" s="46"/>
      <c r="H79" s="46"/>
      <c r="I79" s="69"/>
      <c r="J79" s="70"/>
      <c r="K79" s="70"/>
      <c r="L79" s="70"/>
      <c r="M79" s="70"/>
      <c r="N79" s="70"/>
      <c r="O79" s="70"/>
      <c r="P79" s="70"/>
      <c r="Q79" s="70"/>
      <c r="R79" s="71"/>
    </row>
    <row r="80" spans="1:18" ht="18.75" customHeight="1">
      <c r="A80" s="45" t="s">
        <v>192</v>
      </c>
      <c r="B80" s="45"/>
      <c r="C80" s="46"/>
      <c r="D80" s="46"/>
      <c r="E80" s="45"/>
      <c r="F80" s="45"/>
      <c r="G80" s="46"/>
      <c r="H80" s="46"/>
      <c r="I80" s="69"/>
      <c r="J80" s="70"/>
      <c r="K80" s="70"/>
      <c r="L80" s="70"/>
      <c r="M80" s="70"/>
      <c r="N80" s="70"/>
      <c r="O80" s="70"/>
      <c r="P80" s="70"/>
      <c r="Q80" s="70"/>
      <c r="R80" s="71"/>
    </row>
    <row r="81" spans="1:18" ht="18.75" customHeight="1">
      <c r="A81" s="45" t="s">
        <v>193</v>
      </c>
      <c r="B81" s="45"/>
      <c r="C81" s="46"/>
      <c r="D81" s="46"/>
      <c r="E81" s="45"/>
      <c r="F81" s="45"/>
      <c r="G81" s="46"/>
      <c r="H81" s="46"/>
      <c r="I81" s="69"/>
      <c r="J81" s="70"/>
      <c r="K81" s="70"/>
      <c r="L81" s="70"/>
      <c r="M81" s="70"/>
      <c r="N81" s="70"/>
      <c r="O81" s="70"/>
      <c r="P81" s="70"/>
      <c r="Q81" s="70"/>
      <c r="R81" s="71"/>
    </row>
    <row r="82" spans="1:18" ht="18.75" customHeight="1">
      <c r="A82" s="45" t="s">
        <v>194</v>
      </c>
      <c r="B82" s="45"/>
      <c r="C82" s="46"/>
      <c r="D82" s="46"/>
      <c r="E82" s="45"/>
      <c r="F82" s="45"/>
      <c r="G82" s="46"/>
      <c r="H82" s="46"/>
      <c r="I82" s="69"/>
      <c r="J82" s="70"/>
      <c r="K82" s="70"/>
      <c r="L82" s="70"/>
      <c r="M82" s="70"/>
      <c r="N82" s="70"/>
      <c r="O82" s="70"/>
      <c r="P82" s="70"/>
      <c r="Q82" s="70"/>
      <c r="R82" s="71"/>
    </row>
    <row r="83" spans="1:18" ht="18.75" customHeight="1">
      <c r="A83" s="45" t="s">
        <v>195</v>
      </c>
      <c r="B83" s="45"/>
      <c r="C83" s="46"/>
      <c r="D83" s="46"/>
      <c r="E83" s="45"/>
      <c r="F83" s="45"/>
      <c r="G83" s="46"/>
      <c r="H83" s="46"/>
      <c r="I83" s="69"/>
      <c r="J83" s="70"/>
      <c r="K83" s="70"/>
      <c r="L83" s="70"/>
      <c r="M83" s="70"/>
      <c r="N83" s="70"/>
      <c r="O83" s="70"/>
      <c r="P83" s="70"/>
      <c r="Q83" s="70"/>
      <c r="R83" s="71"/>
    </row>
    <row r="84" spans="1:18" ht="18.75" customHeight="1">
      <c r="A84" s="45" t="s">
        <v>196</v>
      </c>
      <c r="B84" s="45"/>
      <c r="C84" s="46"/>
      <c r="D84" s="46"/>
      <c r="E84" s="45"/>
      <c r="F84" s="45"/>
      <c r="G84" s="46"/>
      <c r="H84" s="46"/>
      <c r="I84" s="69"/>
      <c r="J84" s="70"/>
      <c r="K84" s="70"/>
      <c r="L84" s="70"/>
      <c r="M84" s="70"/>
      <c r="N84" s="70"/>
      <c r="O84" s="70"/>
      <c r="P84" s="70"/>
      <c r="Q84" s="70"/>
      <c r="R84" s="71"/>
    </row>
    <row r="85" spans="1:18" ht="18.75" customHeight="1">
      <c r="A85" s="45" t="s">
        <v>197</v>
      </c>
      <c r="B85" s="45"/>
      <c r="C85" s="46"/>
      <c r="D85" s="46"/>
      <c r="E85" s="45"/>
      <c r="F85" s="45"/>
      <c r="G85" s="46"/>
      <c r="H85" s="46"/>
      <c r="I85" s="69"/>
      <c r="J85" s="70"/>
      <c r="K85" s="70"/>
      <c r="L85" s="70"/>
      <c r="M85" s="70"/>
      <c r="N85" s="70"/>
      <c r="O85" s="70"/>
      <c r="P85" s="70"/>
      <c r="Q85" s="70"/>
      <c r="R85" s="71"/>
    </row>
    <row r="86" spans="1:18" ht="18.75" customHeight="1">
      <c r="A86" s="45" t="s">
        <v>198</v>
      </c>
      <c r="B86" s="45"/>
      <c r="C86" s="46"/>
      <c r="D86" s="46"/>
      <c r="E86" s="45"/>
      <c r="F86" s="45"/>
      <c r="G86" s="46"/>
      <c r="H86" s="46"/>
      <c r="I86" s="69"/>
      <c r="J86" s="70"/>
      <c r="K86" s="70"/>
      <c r="L86" s="70"/>
      <c r="M86" s="70"/>
      <c r="N86" s="70"/>
      <c r="O86" s="70"/>
      <c r="P86" s="70"/>
      <c r="Q86" s="70"/>
      <c r="R86" s="71"/>
    </row>
    <row r="87" spans="1:18" ht="18.75" customHeight="1">
      <c r="A87" s="45" t="s">
        <v>199</v>
      </c>
      <c r="B87" s="45"/>
      <c r="C87" s="46"/>
      <c r="D87" s="46"/>
      <c r="E87" s="45"/>
      <c r="F87" s="45"/>
      <c r="G87" s="46"/>
      <c r="H87" s="46"/>
      <c r="I87" s="69"/>
      <c r="J87" s="70"/>
      <c r="K87" s="70"/>
      <c r="L87" s="70"/>
      <c r="M87" s="70"/>
      <c r="N87" s="70"/>
      <c r="O87" s="70"/>
      <c r="P87" s="70"/>
      <c r="Q87" s="70"/>
      <c r="R87" s="71"/>
    </row>
    <row r="88" spans="1:18" ht="18.75" customHeight="1">
      <c r="A88" s="45" t="s">
        <v>200</v>
      </c>
      <c r="B88" s="45"/>
      <c r="C88" s="46"/>
      <c r="D88" s="46"/>
      <c r="E88" s="45"/>
      <c r="F88" s="45"/>
      <c r="G88" s="46"/>
      <c r="H88" s="46"/>
      <c r="I88" s="69"/>
      <c r="J88" s="70"/>
      <c r="K88" s="70"/>
      <c r="L88" s="70"/>
      <c r="M88" s="70"/>
      <c r="N88" s="70"/>
      <c r="O88" s="70"/>
      <c r="P88" s="70"/>
      <c r="Q88" s="70"/>
      <c r="R88" s="71"/>
    </row>
    <row r="89" spans="1:18">
      <c r="A89" s="45" t="s">
        <v>214</v>
      </c>
      <c r="B89" s="45"/>
      <c r="C89" s="46"/>
      <c r="D89" s="46"/>
      <c r="E89" s="45"/>
      <c r="F89" s="45"/>
      <c r="G89" s="46"/>
      <c r="H89" s="46"/>
      <c r="I89" s="69"/>
      <c r="J89" s="70"/>
      <c r="K89" s="70"/>
      <c r="L89" s="70"/>
      <c r="M89" s="70"/>
      <c r="N89" s="70"/>
      <c r="O89" s="70"/>
      <c r="P89" s="70"/>
      <c r="Q89" s="70"/>
      <c r="R89" s="71"/>
    </row>
    <row r="90" spans="1:18">
      <c r="A90" s="45" t="s">
        <v>215</v>
      </c>
      <c r="B90" s="45"/>
      <c r="C90" s="46"/>
      <c r="D90" s="46"/>
      <c r="E90" s="45"/>
      <c r="F90" s="45"/>
      <c r="G90" s="46"/>
      <c r="H90" s="46"/>
      <c r="I90" s="69"/>
      <c r="J90" s="70"/>
      <c r="K90" s="70"/>
      <c r="L90" s="70"/>
      <c r="M90" s="70"/>
      <c r="N90" s="70"/>
      <c r="O90" s="70"/>
      <c r="P90" s="70"/>
      <c r="Q90" s="70"/>
      <c r="R90" s="71"/>
    </row>
    <row r="91" spans="1:18">
      <c r="A91" s="45" t="s">
        <v>216</v>
      </c>
      <c r="B91" s="45"/>
      <c r="C91" s="46"/>
      <c r="D91" s="46"/>
      <c r="E91" s="45"/>
      <c r="F91" s="45"/>
      <c r="G91" s="46"/>
      <c r="H91" s="46"/>
      <c r="I91" s="69"/>
      <c r="J91" s="70"/>
      <c r="K91" s="70"/>
      <c r="L91" s="70"/>
      <c r="M91" s="70"/>
      <c r="N91" s="70"/>
      <c r="O91" s="70"/>
      <c r="P91" s="70"/>
      <c r="Q91" s="70"/>
      <c r="R91" s="71"/>
    </row>
    <row r="92" spans="1:18">
      <c r="A92" s="45" t="s">
        <v>217</v>
      </c>
      <c r="B92" s="45"/>
      <c r="C92" s="46"/>
      <c r="D92" s="46"/>
      <c r="E92" s="45"/>
      <c r="F92" s="45"/>
      <c r="G92" s="46"/>
      <c r="H92" s="46"/>
      <c r="I92" s="69"/>
      <c r="J92" s="70"/>
      <c r="K92" s="70"/>
      <c r="L92" s="70"/>
      <c r="M92" s="70"/>
      <c r="N92" s="70"/>
      <c r="O92" s="70"/>
      <c r="P92" s="70"/>
      <c r="Q92" s="70"/>
      <c r="R92" s="71"/>
    </row>
    <row r="93" spans="1:18">
      <c r="A93" s="45" t="s">
        <v>218</v>
      </c>
      <c r="B93" s="45"/>
      <c r="C93" s="46"/>
      <c r="D93" s="46"/>
      <c r="E93" s="45"/>
      <c r="F93" s="45"/>
      <c r="G93" s="46"/>
      <c r="H93" s="46"/>
      <c r="I93" s="69"/>
      <c r="J93" s="70"/>
      <c r="K93" s="70"/>
      <c r="L93" s="70"/>
      <c r="M93" s="70"/>
      <c r="N93" s="70"/>
      <c r="O93" s="70"/>
      <c r="P93" s="70"/>
      <c r="Q93" s="70"/>
      <c r="R93" s="71"/>
    </row>
    <row r="94" spans="1:18">
      <c r="A94" s="45" t="s">
        <v>219</v>
      </c>
      <c r="B94" s="45"/>
      <c r="C94" s="46"/>
      <c r="D94" s="46"/>
      <c r="E94" s="45"/>
      <c r="F94" s="45"/>
      <c r="G94" s="46"/>
      <c r="H94" s="46"/>
      <c r="I94" s="69"/>
      <c r="J94" s="70"/>
      <c r="K94" s="70"/>
      <c r="L94" s="70"/>
      <c r="M94" s="70"/>
      <c r="N94" s="70"/>
      <c r="O94" s="70"/>
      <c r="P94" s="70"/>
      <c r="Q94" s="70"/>
      <c r="R94" s="71"/>
    </row>
    <row r="95" spans="1:18">
      <c r="A95" s="45" t="s">
        <v>220</v>
      </c>
      <c r="B95" s="45"/>
      <c r="C95" s="46"/>
      <c r="D95" s="46"/>
      <c r="E95" s="45"/>
      <c r="F95" s="45"/>
      <c r="G95" s="46"/>
      <c r="H95" s="46"/>
      <c r="I95" s="69"/>
      <c r="J95" s="70"/>
      <c r="K95" s="70"/>
      <c r="L95" s="70"/>
      <c r="M95" s="70"/>
      <c r="N95" s="70"/>
      <c r="O95" s="70"/>
      <c r="P95" s="70"/>
      <c r="Q95" s="70"/>
      <c r="R95" s="71"/>
    </row>
    <row r="96" spans="1:18">
      <c r="A96" s="45" t="s">
        <v>221</v>
      </c>
      <c r="B96" s="45"/>
      <c r="C96" s="46"/>
      <c r="D96" s="46"/>
      <c r="E96" s="45"/>
      <c r="F96" s="45"/>
      <c r="G96" s="46"/>
      <c r="H96" s="46"/>
      <c r="I96" s="69"/>
      <c r="J96" s="70"/>
      <c r="K96" s="70"/>
      <c r="L96" s="70"/>
      <c r="M96" s="70"/>
      <c r="N96" s="70"/>
      <c r="O96" s="70"/>
      <c r="P96" s="70"/>
      <c r="Q96" s="70"/>
      <c r="R96" s="71"/>
    </row>
    <row r="97" spans="1:18">
      <c r="A97" s="45" t="s">
        <v>222</v>
      </c>
      <c r="B97" s="45"/>
      <c r="C97" s="46"/>
      <c r="D97" s="46"/>
      <c r="E97" s="45"/>
      <c r="F97" s="45"/>
      <c r="G97" s="46"/>
      <c r="H97" s="46"/>
      <c r="I97" s="69"/>
      <c r="J97" s="70"/>
      <c r="K97" s="70"/>
      <c r="L97" s="70"/>
      <c r="M97" s="70"/>
      <c r="N97" s="70"/>
      <c r="O97" s="70"/>
      <c r="P97" s="70"/>
      <c r="Q97" s="70"/>
      <c r="R97" s="71"/>
    </row>
    <row r="98" spans="1:18">
      <c r="A98" s="45" t="s">
        <v>223</v>
      </c>
      <c r="B98" s="45"/>
      <c r="C98" s="46"/>
      <c r="D98" s="46"/>
      <c r="E98" s="45"/>
      <c r="F98" s="45"/>
      <c r="G98" s="46"/>
      <c r="H98" s="46"/>
      <c r="I98" s="69"/>
      <c r="J98" s="70"/>
      <c r="K98" s="70"/>
      <c r="L98" s="70"/>
      <c r="M98" s="70"/>
      <c r="N98" s="70"/>
      <c r="O98" s="70"/>
      <c r="P98" s="70"/>
      <c r="Q98" s="70"/>
      <c r="R98" s="71"/>
    </row>
    <row r="99" spans="1:18">
      <c r="A99" s="45" t="s">
        <v>224</v>
      </c>
      <c r="B99" s="45"/>
      <c r="C99" s="46"/>
      <c r="D99" s="46"/>
      <c r="E99" s="45"/>
      <c r="F99" s="45"/>
      <c r="G99" s="46"/>
      <c r="H99" s="46"/>
      <c r="I99" s="69"/>
      <c r="J99" s="70"/>
      <c r="K99" s="70"/>
      <c r="L99" s="70"/>
      <c r="M99" s="70"/>
      <c r="N99" s="70"/>
      <c r="O99" s="70"/>
      <c r="P99" s="70"/>
      <c r="Q99" s="70"/>
      <c r="R99" s="71"/>
    </row>
    <row r="100" spans="1:18">
      <c r="A100" s="45" t="s">
        <v>225</v>
      </c>
      <c r="B100" s="45"/>
      <c r="C100" s="46"/>
      <c r="D100" s="46"/>
      <c r="E100" s="45"/>
      <c r="F100" s="45"/>
      <c r="G100" s="46"/>
      <c r="H100" s="46"/>
      <c r="I100" s="69"/>
      <c r="J100" s="70"/>
      <c r="K100" s="70"/>
      <c r="L100" s="70"/>
      <c r="M100" s="70"/>
      <c r="N100" s="70"/>
      <c r="O100" s="70"/>
      <c r="P100" s="70"/>
      <c r="Q100" s="70"/>
      <c r="R100" s="71"/>
    </row>
    <row r="101" spans="1:18">
      <c r="A101" s="45" t="s">
        <v>226</v>
      </c>
      <c r="B101" s="45"/>
      <c r="C101" s="46"/>
      <c r="D101" s="46"/>
      <c r="E101" s="45"/>
      <c r="F101" s="45"/>
      <c r="G101" s="46"/>
      <c r="H101" s="46"/>
      <c r="I101" s="69"/>
      <c r="J101" s="70"/>
      <c r="K101" s="70"/>
      <c r="L101" s="70"/>
      <c r="M101" s="70"/>
      <c r="N101" s="70"/>
      <c r="O101" s="70"/>
      <c r="P101" s="70"/>
      <c r="Q101" s="70"/>
      <c r="R101" s="71"/>
    </row>
    <row r="102" spans="1:18">
      <c r="A102" s="45" t="s">
        <v>227</v>
      </c>
      <c r="B102" s="45"/>
      <c r="C102" s="46"/>
      <c r="D102" s="46"/>
      <c r="E102" s="45"/>
      <c r="F102" s="45"/>
      <c r="G102" s="46"/>
      <c r="H102" s="46"/>
      <c r="I102" s="69"/>
      <c r="J102" s="70"/>
      <c r="K102" s="70"/>
      <c r="L102" s="70"/>
      <c r="M102" s="70"/>
      <c r="N102" s="70"/>
      <c r="O102" s="70"/>
      <c r="P102" s="70"/>
      <c r="Q102" s="70"/>
      <c r="R102" s="71"/>
    </row>
    <row r="103" spans="1:18">
      <c r="A103" s="45" t="s">
        <v>228</v>
      </c>
      <c r="B103" s="45"/>
      <c r="C103" s="46"/>
      <c r="D103" s="46"/>
      <c r="E103" s="45"/>
      <c r="F103" s="45"/>
      <c r="G103" s="46"/>
      <c r="H103" s="46"/>
      <c r="I103" s="69"/>
      <c r="J103" s="70"/>
      <c r="K103" s="70"/>
      <c r="L103" s="70"/>
      <c r="M103" s="70"/>
      <c r="N103" s="70"/>
      <c r="O103" s="70"/>
      <c r="P103" s="70"/>
      <c r="Q103" s="70"/>
      <c r="R103" s="71"/>
    </row>
    <row r="104" spans="1:18">
      <c r="A104" s="45" t="s">
        <v>229</v>
      </c>
      <c r="B104" s="45"/>
      <c r="C104" s="46"/>
      <c r="D104" s="46"/>
      <c r="E104" s="45"/>
      <c r="F104" s="45"/>
      <c r="G104" s="46"/>
      <c r="H104" s="46"/>
      <c r="I104" s="69"/>
      <c r="J104" s="70"/>
      <c r="K104" s="70"/>
      <c r="L104" s="70"/>
      <c r="M104" s="70"/>
      <c r="N104" s="70"/>
      <c r="O104" s="70"/>
      <c r="P104" s="70"/>
      <c r="Q104" s="70"/>
      <c r="R104" s="71"/>
    </row>
    <row r="105" spans="1:18">
      <c r="A105" s="45" t="s">
        <v>230</v>
      </c>
      <c r="B105" s="45"/>
      <c r="C105" s="46"/>
      <c r="D105" s="46"/>
      <c r="E105" s="45"/>
      <c r="F105" s="45"/>
      <c r="G105" s="46"/>
      <c r="H105" s="46"/>
      <c r="I105" s="69"/>
      <c r="J105" s="70"/>
      <c r="K105" s="70"/>
      <c r="L105" s="70"/>
      <c r="M105" s="70"/>
      <c r="N105" s="70"/>
      <c r="O105" s="70"/>
      <c r="P105" s="70"/>
      <c r="Q105" s="70"/>
      <c r="R105" s="71"/>
    </row>
    <row r="106" spans="1:18">
      <c r="A106" s="45" t="s">
        <v>231</v>
      </c>
      <c r="B106" s="45"/>
      <c r="C106" s="46"/>
      <c r="D106" s="46"/>
      <c r="E106" s="45"/>
      <c r="F106" s="45"/>
      <c r="G106" s="46"/>
      <c r="H106" s="46"/>
      <c r="I106" s="69"/>
      <c r="J106" s="70"/>
      <c r="K106" s="70"/>
      <c r="L106" s="70"/>
      <c r="M106" s="70"/>
      <c r="N106" s="70"/>
      <c r="O106" s="70"/>
      <c r="P106" s="70"/>
      <c r="Q106" s="70"/>
      <c r="R106" s="71"/>
    </row>
    <row r="107" spans="1:18">
      <c r="A107" s="45" t="s">
        <v>232</v>
      </c>
      <c r="B107" s="45"/>
      <c r="C107" s="46"/>
      <c r="D107" s="46"/>
      <c r="E107" s="45"/>
      <c r="F107" s="45"/>
      <c r="G107" s="46"/>
      <c r="H107" s="46"/>
      <c r="I107" s="69"/>
      <c r="J107" s="70"/>
      <c r="K107" s="70"/>
      <c r="L107" s="70"/>
      <c r="M107" s="70"/>
      <c r="N107" s="70"/>
      <c r="O107" s="70"/>
      <c r="P107" s="70"/>
      <c r="Q107" s="70"/>
      <c r="R107" s="71"/>
    </row>
    <row r="108" spans="1:18">
      <c r="A108" s="45" t="s">
        <v>233</v>
      </c>
      <c r="B108" s="45"/>
      <c r="C108" s="46"/>
      <c r="D108" s="46"/>
      <c r="E108" s="45"/>
      <c r="F108" s="45"/>
      <c r="G108" s="46"/>
      <c r="H108" s="46"/>
      <c r="I108" s="69"/>
      <c r="J108" s="70"/>
      <c r="K108" s="70"/>
      <c r="L108" s="70"/>
      <c r="M108" s="70"/>
      <c r="N108" s="70"/>
      <c r="O108" s="70"/>
      <c r="P108" s="70"/>
      <c r="Q108" s="70"/>
      <c r="R108" s="71"/>
    </row>
    <row r="109" spans="1:18">
      <c r="A109" s="45" t="s">
        <v>234</v>
      </c>
      <c r="B109" s="45"/>
      <c r="C109" s="46"/>
      <c r="D109" s="46"/>
      <c r="E109" s="45"/>
      <c r="F109" s="45"/>
      <c r="G109" s="46"/>
      <c r="H109" s="46"/>
      <c r="I109" s="69"/>
      <c r="J109" s="70"/>
      <c r="K109" s="70"/>
      <c r="L109" s="70"/>
      <c r="M109" s="70"/>
      <c r="N109" s="70"/>
      <c r="O109" s="70"/>
      <c r="P109" s="70"/>
      <c r="Q109" s="70"/>
      <c r="R109" s="71"/>
    </row>
    <row r="110" spans="1:18">
      <c r="A110" s="45" t="s">
        <v>235</v>
      </c>
      <c r="B110" s="45"/>
      <c r="C110" s="46"/>
      <c r="D110" s="46"/>
      <c r="E110" s="45"/>
      <c r="F110" s="45"/>
      <c r="G110" s="46"/>
      <c r="H110" s="46"/>
      <c r="I110" s="69"/>
      <c r="J110" s="70"/>
      <c r="K110" s="70"/>
      <c r="L110" s="70"/>
      <c r="M110" s="70"/>
      <c r="N110" s="70"/>
      <c r="O110" s="70"/>
      <c r="P110" s="70"/>
      <c r="Q110" s="70"/>
      <c r="R110" s="71"/>
    </row>
    <row r="111" spans="1:18">
      <c r="A111" s="45" t="s">
        <v>236</v>
      </c>
      <c r="B111" s="45"/>
      <c r="C111" s="46"/>
      <c r="D111" s="46"/>
      <c r="E111" s="45"/>
      <c r="F111" s="45"/>
      <c r="G111" s="46"/>
      <c r="H111" s="46"/>
      <c r="I111" s="69"/>
      <c r="J111" s="70"/>
      <c r="K111" s="70"/>
      <c r="L111" s="70"/>
      <c r="M111" s="70"/>
      <c r="N111" s="70"/>
      <c r="O111" s="70"/>
      <c r="P111" s="70"/>
      <c r="Q111" s="70"/>
      <c r="R111" s="71"/>
    </row>
    <row r="112" spans="1:18">
      <c r="A112" s="45" t="s">
        <v>237</v>
      </c>
      <c r="B112" s="45"/>
      <c r="C112" s="46"/>
      <c r="D112" s="46"/>
      <c r="E112" s="45"/>
      <c r="F112" s="45"/>
      <c r="G112" s="46"/>
      <c r="H112" s="46"/>
      <c r="I112" s="69"/>
      <c r="J112" s="70"/>
      <c r="K112" s="70"/>
      <c r="L112" s="70"/>
      <c r="M112" s="70"/>
      <c r="N112" s="70"/>
      <c r="O112" s="70"/>
      <c r="P112" s="70"/>
      <c r="Q112" s="70"/>
      <c r="R112" s="71"/>
    </row>
    <row r="113" spans="1:18">
      <c r="A113" s="45" t="s">
        <v>238</v>
      </c>
      <c r="B113" s="45"/>
      <c r="C113" s="46"/>
      <c r="D113" s="46"/>
      <c r="E113" s="45"/>
      <c r="F113" s="45"/>
      <c r="G113" s="46"/>
      <c r="H113" s="46"/>
      <c r="I113" s="69"/>
      <c r="J113" s="70"/>
      <c r="K113" s="70"/>
      <c r="L113" s="70"/>
      <c r="M113" s="70"/>
      <c r="N113" s="70"/>
      <c r="O113" s="70"/>
      <c r="P113" s="70"/>
      <c r="Q113" s="70"/>
      <c r="R113" s="71"/>
    </row>
    <row r="114" spans="1:18">
      <c r="A114" s="45" t="s">
        <v>239</v>
      </c>
      <c r="B114" s="45"/>
      <c r="C114" s="46"/>
      <c r="D114" s="46"/>
      <c r="E114" s="45"/>
      <c r="F114" s="45"/>
      <c r="G114" s="46"/>
      <c r="H114" s="46"/>
      <c r="I114" s="69"/>
      <c r="J114" s="70"/>
      <c r="K114" s="70"/>
      <c r="L114" s="70"/>
      <c r="M114" s="70"/>
      <c r="N114" s="70"/>
      <c r="O114" s="70"/>
      <c r="P114" s="70"/>
      <c r="Q114" s="70"/>
      <c r="R114" s="71"/>
    </row>
    <row r="115" spans="1:18">
      <c r="A115" s="45" t="s">
        <v>240</v>
      </c>
      <c r="B115" s="45"/>
      <c r="C115" s="46"/>
      <c r="D115" s="46"/>
      <c r="E115" s="45"/>
      <c r="F115" s="45"/>
      <c r="G115" s="46"/>
      <c r="H115" s="46"/>
      <c r="I115" s="69"/>
      <c r="J115" s="70"/>
      <c r="K115" s="70"/>
      <c r="L115" s="70"/>
      <c r="M115" s="70"/>
      <c r="N115" s="70"/>
      <c r="O115" s="70"/>
      <c r="P115" s="70"/>
      <c r="Q115" s="70"/>
      <c r="R115" s="71"/>
    </row>
    <row r="116" spans="1:18">
      <c r="A116" s="45" t="s">
        <v>241</v>
      </c>
      <c r="B116" s="45"/>
      <c r="C116" s="46"/>
      <c r="D116" s="46"/>
      <c r="E116" s="45"/>
      <c r="F116" s="45"/>
      <c r="G116" s="46"/>
      <c r="H116" s="46"/>
      <c r="I116" s="69"/>
      <c r="J116" s="70"/>
      <c r="K116" s="70"/>
      <c r="L116" s="70"/>
      <c r="M116" s="70"/>
      <c r="N116" s="70"/>
      <c r="O116" s="70"/>
      <c r="P116" s="70"/>
      <c r="Q116" s="70"/>
      <c r="R116" s="71"/>
    </row>
    <row r="117" spans="1:18">
      <c r="A117" s="45" t="s">
        <v>242</v>
      </c>
      <c r="B117" s="45"/>
      <c r="C117" s="46"/>
      <c r="D117" s="46"/>
      <c r="E117" s="45"/>
      <c r="F117" s="45"/>
      <c r="G117" s="46"/>
      <c r="H117" s="46"/>
      <c r="I117" s="69"/>
      <c r="J117" s="70"/>
      <c r="K117" s="70"/>
      <c r="L117" s="70"/>
      <c r="M117" s="70"/>
      <c r="N117" s="70"/>
      <c r="O117" s="70"/>
      <c r="P117" s="70"/>
      <c r="Q117" s="70"/>
      <c r="R117" s="71"/>
    </row>
    <row r="118" spans="1:18">
      <c r="A118" s="45" t="s">
        <v>243</v>
      </c>
      <c r="B118" s="45"/>
      <c r="C118" s="46"/>
      <c r="D118" s="46"/>
      <c r="E118" s="45"/>
      <c r="F118" s="45"/>
      <c r="G118" s="46"/>
      <c r="H118" s="46"/>
      <c r="I118" s="69"/>
      <c r="J118" s="70"/>
      <c r="K118" s="70"/>
      <c r="L118" s="70"/>
      <c r="M118" s="70"/>
      <c r="N118" s="70"/>
      <c r="O118" s="70"/>
      <c r="P118" s="70"/>
      <c r="Q118" s="70"/>
      <c r="R118" s="71"/>
    </row>
    <row r="119" spans="1:18">
      <c r="A119" s="45" t="s">
        <v>244</v>
      </c>
      <c r="B119" s="45"/>
      <c r="C119" s="46"/>
      <c r="D119" s="46"/>
      <c r="E119" s="45"/>
      <c r="F119" s="45"/>
      <c r="G119" s="46"/>
      <c r="H119" s="46"/>
      <c r="I119" s="69"/>
      <c r="J119" s="70"/>
      <c r="K119" s="70"/>
      <c r="L119" s="70"/>
      <c r="M119" s="70"/>
      <c r="N119" s="70"/>
      <c r="O119" s="70"/>
      <c r="P119" s="70"/>
      <c r="Q119" s="70"/>
      <c r="R119" s="71"/>
    </row>
    <row r="120" spans="1:18">
      <c r="A120" s="45" t="s">
        <v>245</v>
      </c>
      <c r="B120" s="45"/>
      <c r="C120" s="46"/>
      <c r="D120" s="46"/>
      <c r="E120" s="45"/>
      <c r="F120" s="45"/>
      <c r="G120" s="46"/>
      <c r="H120" s="46"/>
      <c r="I120" s="69"/>
      <c r="J120" s="70"/>
      <c r="K120" s="70"/>
      <c r="L120" s="70"/>
      <c r="M120" s="70"/>
      <c r="N120" s="70"/>
      <c r="O120" s="70"/>
      <c r="P120" s="70"/>
      <c r="Q120" s="70"/>
      <c r="R120" s="71"/>
    </row>
    <row r="121" spans="1:18">
      <c r="A121" s="45" t="s">
        <v>246</v>
      </c>
      <c r="B121" s="45"/>
      <c r="C121" s="46"/>
      <c r="D121" s="46"/>
      <c r="E121" s="45"/>
      <c r="F121" s="45"/>
      <c r="G121" s="46"/>
      <c r="H121" s="46"/>
      <c r="I121" s="69"/>
      <c r="J121" s="70"/>
      <c r="K121" s="70"/>
      <c r="L121" s="70"/>
      <c r="M121" s="70"/>
      <c r="N121" s="70"/>
      <c r="O121" s="70"/>
      <c r="P121" s="70"/>
      <c r="Q121" s="70"/>
      <c r="R121" s="71"/>
    </row>
    <row r="122" spans="1:18">
      <c r="A122" s="45" t="s">
        <v>247</v>
      </c>
      <c r="B122" s="45"/>
      <c r="C122" s="46"/>
      <c r="D122" s="46"/>
      <c r="E122" s="45"/>
      <c r="F122" s="45"/>
      <c r="G122" s="46"/>
      <c r="H122" s="46"/>
      <c r="I122" s="69"/>
      <c r="J122" s="70"/>
      <c r="K122" s="70"/>
      <c r="L122" s="70"/>
      <c r="M122" s="70"/>
      <c r="N122" s="70"/>
      <c r="O122" s="70"/>
      <c r="P122" s="70"/>
      <c r="Q122" s="70"/>
      <c r="R122" s="71"/>
    </row>
    <row r="123" spans="1:18">
      <c r="A123" s="45" t="s">
        <v>248</v>
      </c>
      <c r="B123" s="45"/>
      <c r="C123" s="46"/>
      <c r="D123" s="46"/>
      <c r="E123" s="45"/>
      <c r="F123" s="45"/>
      <c r="G123" s="46"/>
      <c r="H123" s="46"/>
      <c r="I123" s="69"/>
      <c r="J123" s="70"/>
      <c r="K123" s="70"/>
      <c r="L123" s="70"/>
      <c r="M123" s="70"/>
      <c r="N123" s="70"/>
      <c r="O123" s="70"/>
      <c r="P123" s="70"/>
      <c r="Q123" s="70"/>
      <c r="R123" s="71"/>
    </row>
    <row r="124" spans="1:18">
      <c r="A124" s="45" t="s">
        <v>249</v>
      </c>
      <c r="B124" s="45"/>
      <c r="C124" s="46"/>
      <c r="D124" s="46"/>
      <c r="E124" s="45"/>
      <c r="F124" s="45"/>
      <c r="G124" s="46"/>
      <c r="H124" s="46"/>
      <c r="I124" s="69"/>
      <c r="J124" s="70"/>
      <c r="K124" s="70"/>
      <c r="L124" s="70"/>
      <c r="M124" s="70"/>
      <c r="N124" s="70"/>
      <c r="O124" s="70"/>
      <c r="P124" s="70"/>
      <c r="Q124" s="70"/>
      <c r="R124" s="71"/>
    </row>
    <row r="125" spans="1:18">
      <c r="A125" s="45" t="s">
        <v>250</v>
      </c>
      <c r="B125" s="45"/>
      <c r="C125" s="46"/>
      <c r="D125" s="46"/>
      <c r="E125" s="45"/>
      <c r="F125" s="45"/>
      <c r="G125" s="46"/>
      <c r="H125" s="46"/>
      <c r="I125" s="69"/>
      <c r="J125" s="70"/>
      <c r="K125" s="70"/>
      <c r="L125" s="70"/>
      <c r="M125" s="70"/>
      <c r="N125" s="70"/>
      <c r="O125" s="70"/>
      <c r="P125" s="70"/>
      <c r="Q125" s="70"/>
      <c r="R125" s="71"/>
    </row>
    <row r="126" spans="1:18">
      <c r="A126" s="45" t="s">
        <v>251</v>
      </c>
      <c r="B126" s="45"/>
      <c r="C126" s="46"/>
      <c r="D126" s="46"/>
      <c r="E126" s="45"/>
      <c r="F126" s="45"/>
      <c r="G126" s="46"/>
      <c r="H126" s="46"/>
      <c r="I126" s="69"/>
      <c r="J126" s="70"/>
      <c r="K126" s="70"/>
      <c r="L126" s="70"/>
      <c r="M126" s="70"/>
      <c r="N126" s="70"/>
      <c r="O126" s="70"/>
      <c r="P126" s="70"/>
      <c r="Q126" s="70"/>
      <c r="R126" s="71"/>
    </row>
    <row r="127" spans="1:18">
      <c r="A127" s="45" t="s">
        <v>252</v>
      </c>
      <c r="B127" s="45"/>
      <c r="C127" s="46"/>
      <c r="D127" s="46"/>
      <c r="E127" s="45"/>
      <c r="F127" s="45"/>
      <c r="G127" s="46"/>
      <c r="H127" s="46"/>
      <c r="I127" s="69"/>
      <c r="J127" s="70"/>
      <c r="K127" s="70"/>
      <c r="L127" s="70"/>
      <c r="M127" s="70"/>
      <c r="N127" s="70"/>
      <c r="O127" s="70"/>
      <c r="P127" s="70"/>
      <c r="Q127" s="70"/>
      <c r="R127" s="71"/>
    </row>
    <row r="128" spans="1:18">
      <c r="A128" s="45" t="s">
        <v>253</v>
      </c>
      <c r="B128" s="45"/>
      <c r="C128" s="46"/>
      <c r="D128" s="46"/>
      <c r="E128" s="45"/>
      <c r="F128" s="45"/>
      <c r="G128" s="46"/>
      <c r="H128" s="46"/>
      <c r="I128" s="69"/>
      <c r="J128" s="70"/>
      <c r="K128" s="70"/>
      <c r="L128" s="70"/>
      <c r="M128" s="70"/>
      <c r="N128" s="70"/>
      <c r="O128" s="70"/>
      <c r="P128" s="70"/>
      <c r="Q128" s="70"/>
      <c r="R128" s="71"/>
    </row>
    <row r="129" spans="1:18">
      <c r="A129" s="45" t="s">
        <v>254</v>
      </c>
      <c r="B129" s="45"/>
      <c r="C129" s="46"/>
      <c r="D129" s="46"/>
      <c r="E129" s="45"/>
      <c r="F129" s="45"/>
      <c r="G129" s="46"/>
      <c r="H129" s="46"/>
      <c r="I129" s="69"/>
      <c r="J129" s="70"/>
      <c r="K129" s="70"/>
      <c r="L129" s="70"/>
      <c r="M129" s="70"/>
      <c r="N129" s="70"/>
      <c r="O129" s="70"/>
      <c r="P129" s="70"/>
      <c r="Q129" s="70"/>
      <c r="R129" s="71"/>
    </row>
    <row r="130" spans="1:18">
      <c r="A130" s="45" t="s">
        <v>255</v>
      </c>
      <c r="B130" s="45"/>
      <c r="C130" s="46"/>
      <c r="D130" s="46"/>
      <c r="E130" s="45"/>
      <c r="F130" s="45"/>
      <c r="G130" s="46"/>
      <c r="H130" s="46"/>
      <c r="I130" s="69"/>
      <c r="J130" s="70"/>
      <c r="K130" s="70"/>
      <c r="L130" s="70"/>
      <c r="M130" s="70"/>
      <c r="N130" s="70"/>
      <c r="O130" s="70"/>
      <c r="P130" s="70"/>
      <c r="Q130" s="70"/>
      <c r="R130" s="71"/>
    </row>
    <row r="131" spans="1:18">
      <c r="A131" s="45" t="s">
        <v>256</v>
      </c>
      <c r="B131" s="45"/>
      <c r="C131" s="46"/>
      <c r="D131" s="46"/>
      <c r="E131" s="45"/>
      <c r="F131" s="45"/>
      <c r="G131" s="46"/>
      <c r="H131" s="46"/>
      <c r="I131" s="69"/>
      <c r="J131" s="70"/>
      <c r="K131" s="70"/>
      <c r="L131" s="70"/>
      <c r="M131" s="70"/>
      <c r="N131" s="70"/>
      <c r="O131" s="70"/>
      <c r="P131" s="70"/>
      <c r="Q131" s="70"/>
      <c r="R131" s="71"/>
    </row>
    <row r="132" spans="1:18">
      <c r="A132" s="45" t="s">
        <v>257</v>
      </c>
      <c r="B132" s="45"/>
      <c r="C132" s="46"/>
      <c r="D132" s="46"/>
      <c r="E132" s="45"/>
      <c r="F132" s="45"/>
      <c r="G132" s="46"/>
      <c r="H132" s="46"/>
      <c r="I132" s="69"/>
      <c r="J132" s="70"/>
      <c r="K132" s="70"/>
      <c r="L132" s="70"/>
      <c r="M132" s="70"/>
      <c r="N132" s="70"/>
      <c r="O132" s="70"/>
      <c r="P132" s="70"/>
      <c r="Q132" s="70"/>
      <c r="R132" s="71"/>
    </row>
    <row r="133" spans="1:18">
      <c r="A133" s="26"/>
      <c r="B133" s="26"/>
      <c r="C133" s="29"/>
      <c r="D133" s="29"/>
      <c r="E133" s="26"/>
      <c r="F133" s="26"/>
      <c r="G133" s="29"/>
      <c r="H133" s="29"/>
      <c r="I133" s="96"/>
      <c r="J133" s="96"/>
      <c r="K133" s="96"/>
      <c r="L133" s="96"/>
      <c r="M133" s="96"/>
      <c r="N133" s="96"/>
      <c r="O133" s="96"/>
      <c r="P133" s="96"/>
      <c r="Q133" s="96"/>
      <c r="R133" s="96"/>
    </row>
    <row r="134" spans="1:18">
      <c r="A134" s="26"/>
      <c r="B134" s="26"/>
      <c r="C134" s="29"/>
      <c r="D134" s="29"/>
      <c r="E134" s="26"/>
      <c r="F134" s="26"/>
      <c r="G134" s="29"/>
      <c r="H134" s="29"/>
      <c r="I134" s="96"/>
      <c r="J134" s="96"/>
      <c r="K134" s="96"/>
      <c r="L134" s="96"/>
      <c r="M134" s="96"/>
      <c r="N134" s="96"/>
      <c r="O134" s="96"/>
      <c r="P134" s="96"/>
      <c r="Q134" s="96"/>
      <c r="R134" s="96"/>
    </row>
    <row r="135" spans="1:18">
      <c r="A135" s="26"/>
      <c r="B135" s="26"/>
      <c r="C135" s="29"/>
      <c r="D135" s="29"/>
      <c r="E135" s="26"/>
      <c r="F135" s="26"/>
      <c r="G135" s="29"/>
      <c r="H135" s="29"/>
      <c r="I135" s="96"/>
      <c r="J135" s="96"/>
      <c r="K135" s="96"/>
      <c r="L135" s="96"/>
      <c r="M135" s="96"/>
      <c r="N135" s="96"/>
      <c r="O135" s="96"/>
      <c r="P135" s="96"/>
      <c r="Q135" s="96"/>
      <c r="R135" s="96"/>
    </row>
    <row r="136" spans="1:18">
      <c r="A136" s="26"/>
      <c r="B136" s="26"/>
      <c r="C136" s="29"/>
      <c r="D136" s="29"/>
      <c r="E136" s="26"/>
      <c r="F136" s="26"/>
      <c r="G136" s="29"/>
      <c r="H136" s="29"/>
      <c r="I136" s="96"/>
      <c r="J136" s="96"/>
      <c r="K136" s="96"/>
      <c r="L136" s="96"/>
      <c r="M136" s="96"/>
      <c r="N136" s="96"/>
      <c r="O136" s="96"/>
      <c r="P136" s="96"/>
      <c r="Q136" s="96"/>
      <c r="R136" s="96"/>
    </row>
    <row r="137" spans="1:18">
      <c r="A137" s="26"/>
      <c r="B137" s="26"/>
      <c r="C137" s="29"/>
      <c r="D137" s="29"/>
      <c r="E137" s="26"/>
      <c r="F137" s="26"/>
      <c r="G137" s="29"/>
      <c r="H137" s="29"/>
      <c r="I137" s="96"/>
      <c r="J137" s="96"/>
      <c r="K137" s="96"/>
      <c r="L137" s="96"/>
      <c r="M137" s="96"/>
      <c r="N137" s="96"/>
      <c r="O137" s="96"/>
      <c r="P137" s="96"/>
      <c r="Q137" s="96"/>
      <c r="R137" s="96"/>
    </row>
  </sheetData>
  <mergeCells count="130">
    <mergeCell ref="M4:R4"/>
    <mergeCell ref="E3:H3"/>
    <mergeCell ref="E4:H4"/>
    <mergeCell ref="E5:H5"/>
    <mergeCell ref="I137:R137"/>
    <mergeCell ref="I124:R124"/>
    <mergeCell ref="I130:R130"/>
    <mergeCell ref="I131:R131"/>
    <mergeCell ref="I133:R133"/>
    <mergeCell ref="I119:R119"/>
    <mergeCell ref="I120:R120"/>
    <mergeCell ref="I121:R121"/>
    <mergeCell ref="I122:R122"/>
    <mergeCell ref="I123:R123"/>
    <mergeCell ref="I125:R125"/>
    <mergeCell ref="I126:R126"/>
    <mergeCell ref="I127:R127"/>
    <mergeCell ref="I128:R128"/>
    <mergeCell ref="I129:R129"/>
    <mergeCell ref="I132:R132"/>
    <mergeCell ref="I134:R134"/>
    <mergeCell ref="I135:R135"/>
    <mergeCell ref="I136:R136"/>
    <mergeCell ref="I114:R114"/>
    <mergeCell ref="I115:R115"/>
    <mergeCell ref="I116:R116"/>
    <mergeCell ref="I117:R117"/>
    <mergeCell ref="I118:R118"/>
    <mergeCell ref="I109:R109"/>
    <mergeCell ref="I110:R110"/>
    <mergeCell ref="I111:R111"/>
    <mergeCell ref="I112:R112"/>
    <mergeCell ref="I113:R113"/>
    <mergeCell ref="I77:R77"/>
    <mergeCell ref="I78:R78"/>
    <mergeCell ref="I75:R75"/>
    <mergeCell ref="I104:R104"/>
    <mergeCell ref="I105:R105"/>
    <mergeCell ref="I106:R106"/>
    <mergeCell ref="I107:R107"/>
    <mergeCell ref="I108:R108"/>
    <mergeCell ref="I99:R99"/>
    <mergeCell ref="I100:R100"/>
    <mergeCell ref="I101:R101"/>
    <mergeCell ref="I102:R102"/>
    <mergeCell ref="I103:R103"/>
    <mergeCell ref="I87:R87"/>
    <mergeCell ref="I88:R88"/>
    <mergeCell ref="I85:R85"/>
    <mergeCell ref="I86:R86"/>
    <mergeCell ref="I83:R83"/>
    <mergeCell ref="I84:R84"/>
    <mergeCell ref="I81:R81"/>
    <mergeCell ref="I82:R82"/>
    <mergeCell ref="I79:R79"/>
    <mergeCell ref="I80:R80"/>
    <mergeCell ref="I94:R94"/>
    <mergeCell ref="I95:R95"/>
    <mergeCell ref="I96:R96"/>
    <mergeCell ref="I97:R97"/>
    <mergeCell ref="I98:R98"/>
    <mergeCell ref="I89:R89"/>
    <mergeCell ref="I90:R90"/>
    <mergeCell ref="I91:R91"/>
    <mergeCell ref="I92:R92"/>
    <mergeCell ref="I93:R93"/>
    <mergeCell ref="I76:R76"/>
    <mergeCell ref="I73:R73"/>
    <mergeCell ref="I74:R74"/>
    <mergeCell ref="I71:R71"/>
    <mergeCell ref="I72:R72"/>
    <mergeCell ref="I69:R69"/>
    <mergeCell ref="I70:R70"/>
    <mergeCell ref="I67:R67"/>
    <mergeCell ref="I68:R68"/>
    <mergeCell ref="I65:R65"/>
    <mergeCell ref="I66:R66"/>
    <mergeCell ref="I63:R63"/>
    <mergeCell ref="I64:R64"/>
    <mergeCell ref="I61:R61"/>
    <mergeCell ref="I62:R62"/>
    <mergeCell ref="I59:R59"/>
    <mergeCell ref="I60:R60"/>
    <mergeCell ref="I57:R57"/>
    <mergeCell ref="I58:R58"/>
    <mergeCell ref="I55:R55"/>
    <mergeCell ref="I56:R56"/>
    <mergeCell ref="I53:R53"/>
    <mergeCell ref="I54:R54"/>
    <mergeCell ref="I51:R51"/>
    <mergeCell ref="I52:R52"/>
    <mergeCell ref="I49:R49"/>
    <mergeCell ref="I50:R50"/>
    <mergeCell ref="I47:R47"/>
    <mergeCell ref="I48:R48"/>
    <mergeCell ref="I45:R45"/>
    <mergeCell ref="I46:R46"/>
    <mergeCell ref="I43:R43"/>
    <mergeCell ref="I44:R44"/>
    <mergeCell ref="I41:R41"/>
    <mergeCell ref="I42:R42"/>
    <mergeCell ref="I33:R33"/>
    <mergeCell ref="I40:R40"/>
    <mergeCell ref="I38:R38"/>
    <mergeCell ref="I35:R35"/>
    <mergeCell ref="I36:R36"/>
    <mergeCell ref="A1:R1"/>
    <mergeCell ref="I39:R39"/>
    <mergeCell ref="I34:R34"/>
    <mergeCell ref="H8:R8"/>
    <mergeCell ref="H14:R14"/>
    <mergeCell ref="H15:R15"/>
    <mergeCell ref="H16:R16"/>
    <mergeCell ref="H17:R17"/>
    <mergeCell ref="H18:R18"/>
    <mergeCell ref="A31:A32"/>
    <mergeCell ref="E31:E32"/>
    <mergeCell ref="A20:AF20"/>
    <mergeCell ref="H13:R13"/>
    <mergeCell ref="I37:R37"/>
    <mergeCell ref="C31:C32"/>
    <mergeCell ref="B31:B32"/>
    <mergeCell ref="H11:R11"/>
    <mergeCell ref="H10:R10"/>
    <mergeCell ref="H12:R12"/>
    <mergeCell ref="D31:D32"/>
    <mergeCell ref="I31:R32"/>
    <mergeCell ref="F31:H31"/>
    <mergeCell ref="H9:R9"/>
    <mergeCell ref="M3:R3"/>
  </mergeCells>
  <dataValidations count="1">
    <dataValidation type="list" allowBlank="1" showInputMessage="1" showErrorMessage="1" sqref="G9:G18">
      <formula1>Kennzeichen</formula1>
    </dataValidation>
  </dataValidations>
  <pageMargins left="0.7" right="0.57291666666666663" top="0.78740157499999996" bottom="0.78740157499999996" header="0.3" footer="0.3"/>
  <pageSetup paperSize="9" orientation="landscape" r:id="rId1"/>
  <headerFooter>
    <oddHeader>&amp;LTeilnehmendenliste AEJ</oddHeader>
    <oddFooter>&amp;R Seite &amp;P von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5">
    <tabColor theme="4" tint="-0.249977111117893"/>
  </sheetPr>
  <dimension ref="A1:AN58"/>
  <sheetViews>
    <sheetView tabSelected="1" zoomScaleNormal="100" zoomScalePageLayoutView="115" workbookViewId="0">
      <selection activeCell="AK9" sqref="AK9"/>
    </sheetView>
  </sheetViews>
  <sheetFormatPr baseColWidth="10" defaultRowHeight="15"/>
  <cols>
    <col min="1" max="1" width="2.7109375" style="25" customWidth="1"/>
    <col min="2" max="13" width="3.140625" style="11" customWidth="1"/>
    <col min="14" max="14" width="4.42578125" style="11" customWidth="1"/>
    <col min="15" max="15" width="2.28515625" style="11" customWidth="1"/>
    <col min="16" max="21" width="3.28515625" style="11" customWidth="1"/>
    <col min="22" max="22" width="4" style="11" customWidth="1"/>
    <col min="23" max="28" width="3.28515625" style="11" customWidth="1"/>
    <col min="29" max="29" width="4.28515625" style="11" customWidth="1"/>
    <col min="30" max="30" width="3.28515625" style="11" customWidth="1"/>
    <col min="31" max="31" width="11.42578125" style="11"/>
    <col min="32" max="32" width="4.85546875" style="11" customWidth="1"/>
    <col min="33" max="33" width="12" style="11" customWidth="1"/>
    <col min="34" max="36" width="4.85546875" style="11" customWidth="1"/>
    <col min="37" max="16384" width="11.42578125" style="11"/>
  </cols>
  <sheetData>
    <row r="1" spans="1:30" ht="29.25" customHeight="1">
      <c r="A1" s="138" t="s">
        <v>66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  <c r="P1" s="138"/>
      <c r="Q1" s="138"/>
      <c r="R1" s="138"/>
      <c r="S1" s="138"/>
      <c r="T1" s="138"/>
      <c r="U1" s="138"/>
      <c r="V1" s="138"/>
      <c r="W1" s="138"/>
      <c r="X1" s="138"/>
      <c r="Y1" s="138"/>
      <c r="Z1" s="138"/>
      <c r="AA1" s="138"/>
      <c r="AB1" s="138"/>
      <c r="AC1" s="138"/>
      <c r="AD1" s="138"/>
    </row>
    <row r="2" spans="1:30">
      <c r="A2" s="139" t="s">
        <v>47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  <c r="Q2" s="139"/>
      <c r="R2" s="139"/>
      <c r="S2" s="139"/>
      <c r="T2" s="139"/>
      <c r="U2" s="139"/>
      <c r="V2" s="139"/>
      <c r="W2" s="139"/>
      <c r="X2" s="139"/>
      <c r="Y2" s="139"/>
      <c r="Z2" s="139"/>
      <c r="AA2" s="139"/>
      <c r="AB2" s="139"/>
      <c r="AC2" s="139"/>
      <c r="AD2" s="139"/>
    </row>
    <row r="3" spans="1:30" ht="2.25" customHeight="1"/>
    <row r="4" spans="1:30">
      <c r="A4" s="25" t="s">
        <v>48</v>
      </c>
      <c r="B4" s="11" t="s">
        <v>270</v>
      </c>
      <c r="H4" s="63"/>
      <c r="I4" s="63"/>
      <c r="J4" s="143">
        <f>'TN-Liste_AEJ'!E3</f>
        <v>0</v>
      </c>
      <c r="K4" s="143"/>
      <c r="L4" s="143"/>
      <c r="M4" s="143"/>
      <c r="N4" s="143"/>
      <c r="O4" s="143"/>
      <c r="P4" s="143"/>
      <c r="Q4" s="143"/>
      <c r="R4" s="143"/>
      <c r="S4" s="143"/>
      <c r="T4" s="143"/>
      <c r="U4" s="143"/>
      <c r="V4" s="143"/>
      <c r="W4" s="143"/>
      <c r="X4" s="143"/>
      <c r="Y4" s="143"/>
      <c r="Z4" s="143"/>
      <c r="AA4" s="143"/>
      <c r="AB4" s="143"/>
      <c r="AC4" s="144"/>
    </row>
    <row r="5" spans="1:30">
      <c r="A5" s="25" t="s">
        <v>49</v>
      </c>
      <c r="B5" s="11" t="s">
        <v>65</v>
      </c>
      <c r="J5" s="143">
        <f>'TN-Liste_AEJ'!E4</f>
        <v>0</v>
      </c>
      <c r="K5" s="143"/>
      <c r="L5" s="143"/>
      <c r="M5" s="143"/>
      <c r="N5" s="143"/>
      <c r="O5" s="143"/>
      <c r="P5" s="143"/>
      <c r="Q5" s="143"/>
      <c r="R5" s="143"/>
      <c r="S5" s="143"/>
      <c r="T5" s="143"/>
      <c r="U5" s="143"/>
      <c r="V5" s="143"/>
      <c r="W5" s="143"/>
      <c r="X5" s="143"/>
      <c r="Y5" s="143"/>
      <c r="Z5" s="143"/>
      <c r="AA5" s="143"/>
      <c r="AB5" s="143"/>
      <c r="AC5" s="143"/>
    </row>
    <row r="6" spans="1:30">
      <c r="A6" s="25" t="s">
        <v>260</v>
      </c>
      <c r="B6" s="11" t="s">
        <v>61</v>
      </c>
      <c r="J6" s="143">
        <f>'TN-Liste_AEJ'!E5</f>
        <v>0</v>
      </c>
      <c r="K6" s="143"/>
      <c r="L6" s="143"/>
      <c r="M6" s="143"/>
      <c r="N6" s="143"/>
      <c r="O6" s="143"/>
      <c r="P6" s="143"/>
      <c r="Q6" s="143"/>
      <c r="R6" s="143"/>
      <c r="S6" s="143"/>
      <c r="T6" s="143"/>
      <c r="U6" s="143"/>
      <c r="V6" s="26"/>
      <c r="W6" s="26" t="s">
        <v>113</v>
      </c>
      <c r="X6" s="26" t="s">
        <v>261</v>
      </c>
      <c r="Z6" s="161">
        <f>'TN-Liste_AEJ'!M3</f>
        <v>0</v>
      </c>
      <c r="AA6" s="143"/>
      <c r="AB6" s="143"/>
      <c r="AC6" s="143"/>
    </row>
    <row r="7" spans="1:30">
      <c r="A7" s="25" t="s">
        <v>50</v>
      </c>
      <c r="B7" s="11" t="s">
        <v>269</v>
      </c>
      <c r="J7" s="173"/>
      <c r="K7" s="173"/>
      <c r="L7" s="173"/>
      <c r="M7" s="173"/>
      <c r="N7" s="173"/>
      <c r="O7" s="173"/>
      <c r="P7" s="173"/>
      <c r="Q7" s="173"/>
      <c r="R7" s="173"/>
      <c r="S7" s="173"/>
      <c r="T7" s="173"/>
      <c r="U7" s="173"/>
      <c r="V7" s="173"/>
      <c r="W7" s="173"/>
      <c r="X7" s="26" t="s">
        <v>262</v>
      </c>
      <c r="Z7" s="161">
        <f>'TN-Liste_AEJ'!M4</f>
        <v>0</v>
      </c>
      <c r="AA7" s="143"/>
      <c r="AB7" s="143"/>
      <c r="AC7" s="143"/>
    </row>
    <row r="8" spans="1:30">
      <c r="A8" s="25" t="s">
        <v>52</v>
      </c>
      <c r="B8" s="11" t="s">
        <v>51</v>
      </c>
      <c r="I8" s="142"/>
      <c r="J8" s="142"/>
      <c r="K8" s="142"/>
      <c r="L8" s="142"/>
      <c r="M8" s="142"/>
      <c r="N8" s="142"/>
      <c r="O8" s="142"/>
      <c r="P8" s="142"/>
      <c r="Q8" s="142"/>
      <c r="R8" s="142"/>
      <c r="S8" s="142"/>
      <c r="T8" s="142"/>
      <c r="U8" s="142"/>
      <c r="V8" s="142"/>
      <c r="W8" s="142"/>
      <c r="X8" s="142"/>
      <c r="Y8" s="142"/>
      <c r="Z8" s="142"/>
      <c r="AA8" s="142"/>
      <c r="AB8" s="140" t="s">
        <v>105</v>
      </c>
      <c r="AC8" s="14" t="str">
        <f>IF(I8=0,"",VLOOKUP(I8,Themenschlüssel!$A$6:$C$23,3,FALSE))</f>
        <v/>
      </c>
    </row>
    <row r="9" spans="1:30">
      <c r="B9" s="11" t="s">
        <v>53</v>
      </c>
      <c r="I9" s="141"/>
      <c r="J9" s="141"/>
      <c r="K9" s="141"/>
      <c r="L9" s="141"/>
      <c r="M9" s="141"/>
      <c r="N9" s="141"/>
      <c r="O9" s="141"/>
      <c r="P9" s="141"/>
      <c r="Q9" s="141"/>
      <c r="R9" s="141"/>
      <c r="S9" s="141"/>
      <c r="T9" s="141"/>
      <c r="U9" s="141"/>
      <c r="V9" s="141"/>
      <c r="W9" s="141"/>
      <c r="X9" s="141"/>
      <c r="Y9" s="141"/>
      <c r="Z9" s="141"/>
      <c r="AA9" s="141"/>
      <c r="AB9" s="140"/>
      <c r="AC9" s="14" t="str">
        <f>IF(I9=0,"",VLOOKUP(I9,Themenschlüssel!$A$6:$C$23,3,FALSE))</f>
        <v/>
      </c>
    </row>
    <row r="10" spans="1:30">
      <c r="I10" s="141"/>
      <c r="J10" s="141"/>
      <c r="K10" s="141"/>
      <c r="L10" s="141"/>
      <c r="M10" s="141"/>
      <c r="N10" s="141"/>
      <c r="O10" s="141"/>
      <c r="P10" s="141"/>
      <c r="Q10" s="141"/>
      <c r="R10" s="141"/>
      <c r="S10" s="141"/>
      <c r="T10" s="141"/>
      <c r="U10" s="141"/>
      <c r="V10" s="141"/>
      <c r="W10" s="141"/>
      <c r="X10" s="141"/>
      <c r="Y10" s="141"/>
      <c r="Z10" s="141"/>
      <c r="AA10" s="141"/>
      <c r="AB10" s="140"/>
      <c r="AC10" s="14" t="str">
        <f>IF(I10=0,"",VLOOKUP(I10,Themenschlüssel!$A$6:$C$23,3,FALSE))</f>
        <v/>
      </c>
    </row>
    <row r="11" spans="1:30" ht="3" customHeight="1"/>
    <row r="12" spans="1:30" ht="2.25" customHeight="1"/>
    <row r="13" spans="1:30">
      <c r="A13" s="12" t="s">
        <v>114</v>
      </c>
      <c r="B13" s="108" t="s">
        <v>35</v>
      </c>
      <c r="C13" s="108"/>
      <c r="D13" s="108"/>
      <c r="E13" s="108"/>
      <c r="F13" s="108"/>
      <c r="G13" s="108"/>
      <c r="H13" s="108"/>
      <c r="I13" s="108"/>
      <c r="J13" s="108"/>
      <c r="K13" s="109" t="s">
        <v>96</v>
      </c>
      <c r="L13" s="109"/>
      <c r="M13" s="109" t="s">
        <v>97</v>
      </c>
      <c r="N13" s="109"/>
      <c r="P13" s="124" t="s">
        <v>98</v>
      </c>
      <c r="Q13" s="124"/>
      <c r="R13" s="124"/>
      <c r="S13" s="124"/>
      <c r="T13" s="124"/>
      <c r="U13" s="124"/>
      <c r="V13" s="124"/>
      <c r="W13" s="124"/>
      <c r="X13" s="124"/>
      <c r="Y13" s="124"/>
      <c r="Z13" s="109" t="s">
        <v>96</v>
      </c>
      <c r="AA13" s="109"/>
      <c r="AB13" s="109" t="s">
        <v>97</v>
      </c>
      <c r="AC13" s="109"/>
    </row>
    <row r="14" spans="1:30">
      <c r="A14" s="12"/>
      <c r="B14" s="107" t="s">
        <v>54</v>
      </c>
      <c r="C14" s="107"/>
      <c r="D14" s="107"/>
      <c r="E14" s="107"/>
      <c r="F14" s="107"/>
      <c r="G14" s="107"/>
      <c r="H14" s="107"/>
      <c r="I14" s="107"/>
      <c r="J14" s="107"/>
      <c r="K14" s="111">
        <f>COUNTIFS('TN-Liste_AEJ'!$F$33:$F$137,"x",'TN-Liste_AEJ'!$D$33:$D$137,"x")</f>
        <v>0</v>
      </c>
      <c r="L14" s="111"/>
      <c r="M14" s="111">
        <f>COUNTIFS('TN-Liste_AEJ'!$F$33:$F$137,"x",'TN-Liste_AEJ'!$C$33:$C$137,"x")</f>
        <v>0</v>
      </c>
      <c r="N14" s="111"/>
      <c r="P14" s="107" t="s">
        <v>31</v>
      </c>
      <c r="Q14" s="107"/>
      <c r="R14" s="107"/>
      <c r="S14" s="107"/>
      <c r="T14" s="107"/>
      <c r="U14" s="107"/>
      <c r="V14" s="107"/>
      <c r="W14" s="107"/>
      <c r="X14" s="107"/>
      <c r="Y14" s="107"/>
      <c r="Z14" s="111">
        <f>COUNTIFS('TN-Liste_AEJ'!$F$9:$F$18,"&lt;16",'TN-Liste_AEJ'!$G$9:$G$18,"=EA",'TN-Liste_AEJ'!$D$9:$D$18,"x")</f>
        <v>0</v>
      </c>
      <c r="AA14" s="111"/>
      <c r="AB14" s="111">
        <f>COUNTIFS('TN-Liste_AEJ'!$F$9:$F$18,"&lt;16",'TN-Liste_AEJ'!$G$9:$G$18,"=EA",'TN-Liste_AEJ'!$C$9:$C$18,"x")</f>
        <v>0</v>
      </c>
      <c r="AC14" s="111"/>
    </row>
    <row r="15" spans="1:30">
      <c r="A15" s="12"/>
      <c r="B15" s="107" t="s">
        <v>55</v>
      </c>
      <c r="C15" s="107"/>
      <c r="D15" s="107"/>
      <c r="E15" s="107"/>
      <c r="F15" s="107"/>
      <c r="G15" s="107"/>
      <c r="H15" s="107"/>
      <c r="I15" s="107"/>
      <c r="J15" s="107"/>
      <c r="K15" s="111">
        <f>COUNTIFS('TN-Liste_AEJ'!$G$33:$G$137,"x",'TN-Liste_AEJ'!$D$33:$D$137,"x")</f>
        <v>0</v>
      </c>
      <c r="L15" s="111"/>
      <c r="M15" s="111">
        <f>COUNTIFS('TN-Liste_AEJ'!$G$33:$G$137,"x",'TN-Liste_AEJ'!$C$33:$C$137,"x")</f>
        <v>0</v>
      </c>
      <c r="N15" s="111"/>
      <c r="P15" s="107" t="s">
        <v>58</v>
      </c>
      <c r="Q15" s="107"/>
      <c r="R15" s="107"/>
      <c r="S15" s="107"/>
      <c r="T15" s="107"/>
      <c r="U15" s="107"/>
      <c r="V15" s="107"/>
      <c r="W15" s="107"/>
      <c r="X15" s="107"/>
      <c r="Y15" s="107"/>
      <c r="Z15" s="111">
        <f>COUNTIFS('TN-Liste_AEJ'!$F$9:$F$18,"&lt;18",'TN-Liste_AEJ'!$G$9:$G$18,"=EA",'TN-Liste_AEJ'!$D$9:$D$18,"x")-Z14</f>
        <v>0</v>
      </c>
      <c r="AA15" s="111"/>
      <c r="AB15" s="111">
        <f>COUNTIFS('TN-Liste_AEJ'!$F$9:$F$18,"&lt;18",'TN-Liste_AEJ'!$G$9:$G$18,"=EA",'TN-Liste_AEJ'!$C$9:$C$18,"x")-AB14</f>
        <v>0</v>
      </c>
      <c r="AC15" s="111"/>
      <c r="AD15" s="9"/>
    </row>
    <row r="16" spans="1:30">
      <c r="A16" s="12"/>
      <c r="B16" s="107" t="s">
        <v>56</v>
      </c>
      <c r="C16" s="107"/>
      <c r="D16" s="107"/>
      <c r="E16" s="107"/>
      <c r="F16" s="107"/>
      <c r="G16" s="107"/>
      <c r="H16" s="107"/>
      <c r="I16" s="107"/>
      <c r="J16" s="107"/>
      <c r="K16" s="111">
        <f>COUNTIFS('TN-Liste_AEJ'!$H$33:$H$137,"x",'TN-Liste_AEJ'!$D$33:$D$137,"x")</f>
        <v>0</v>
      </c>
      <c r="L16" s="111"/>
      <c r="M16" s="111">
        <f>COUNTIFS('TN-Liste_AEJ'!$H$33:$H$137,"x",'TN-Liste_AEJ'!$C$33:$C$137,"x")</f>
        <v>0</v>
      </c>
      <c r="N16" s="111"/>
      <c r="P16" s="107" t="s">
        <v>3</v>
      </c>
      <c r="Q16" s="107"/>
      <c r="R16" s="107"/>
      <c r="S16" s="107"/>
      <c r="T16" s="107"/>
      <c r="U16" s="107"/>
      <c r="V16" s="107"/>
      <c r="W16" s="107"/>
      <c r="X16" s="107"/>
      <c r="Y16" s="107"/>
      <c r="Z16" s="111">
        <f>COUNTIFS('TN-Liste_AEJ'!$F$9:$F$18,"&lt;27",'TN-Liste_AEJ'!$G$9:$G$18,"=EA",'TN-Liste_AEJ'!$D$9:$D$18,"x")-Z15-Z14</f>
        <v>0</v>
      </c>
      <c r="AA16" s="111"/>
      <c r="AB16" s="111">
        <f>COUNTIFS('TN-Liste_AEJ'!$F$9:$F$18,"&lt;27",'TN-Liste_AEJ'!$G$9:$G$18,"=EA",'TN-Liste_AEJ'!$C$9:$C$18,"x")-AB15-AB14</f>
        <v>0</v>
      </c>
      <c r="AC16" s="111"/>
      <c r="AD16" s="9"/>
    </row>
    <row r="17" spans="1:34">
      <c r="A17" s="12"/>
      <c r="B17" s="107"/>
      <c r="C17" s="107"/>
      <c r="D17" s="107"/>
      <c r="E17" s="107"/>
      <c r="F17" s="107"/>
      <c r="G17" s="107"/>
      <c r="H17" s="107"/>
      <c r="I17" s="107"/>
      <c r="J17" s="107"/>
      <c r="K17" s="124">
        <f>SUM(K14:L16)</f>
        <v>0</v>
      </c>
      <c r="L17" s="124"/>
      <c r="M17" s="124">
        <f>SUM(M14:N16)</f>
        <v>0</v>
      </c>
      <c r="N17" s="124"/>
      <c r="P17" s="107" t="s">
        <v>30</v>
      </c>
      <c r="Q17" s="107"/>
      <c r="R17" s="107"/>
      <c r="S17" s="107"/>
      <c r="T17" s="107"/>
      <c r="U17" s="107"/>
      <c r="V17" s="107"/>
      <c r="W17" s="107"/>
      <c r="X17" s="107"/>
      <c r="Y17" s="107"/>
      <c r="Z17" s="111">
        <f>COUNTIFS('TN-Liste_AEJ'!$F$9:$F$18,"&lt;45",'TN-Liste_AEJ'!$G$9:$G$18,"=EA",'TN-Liste_AEJ'!$D$9:$D$18,"x")-Z16-Z15-Z14</f>
        <v>0</v>
      </c>
      <c r="AA17" s="111"/>
      <c r="AB17" s="111">
        <f>COUNTIFS('TN-Liste_AEJ'!$F$9:$F$18,"&lt;45",'TN-Liste_AEJ'!$G$9:$G$18,"=EA",'TN-Liste_AEJ'!$C$9:$C$18,"x")-AB16-AB15-AB14</f>
        <v>0</v>
      </c>
      <c r="AC17" s="111"/>
      <c r="AD17" s="9"/>
    </row>
    <row r="18" spans="1:34">
      <c r="A18" s="12"/>
      <c r="B18" s="162" t="s">
        <v>57</v>
      </c>
      <c r="C18" s="162"/>
      <c r="D18" s="162"/>
      <c r="E18" s="162"/>
      <c r="F18" s="162"/>
      <c r="G18" s="162"/>
      <c r="H18" s="162"/>
      <c r="I18" s="162"/>
      <c r="J18" s="162"/>
      <c r="K18" s="162"/>
      <c r="L18" s="162"/>
      <c r="M18" s="124">
        <f>SUM(K17:N17)</f>
        <v>0</v>
      </c>
      <c r="N18" s="124"/>
      <c r="P18" s="107" t="s">
        <v>29</v>
      </c>
      <c r="Q18" s="107"/>
      <c r="R18" s="107"/>
      <c r="S18" s="107"/>
      <c r="T18" s="107"/>
      <c r="U18" s="107"/>
      <c r="V18" s="107"/>
      <c r="W18" s="107"/>
      <c r="X18" s="107"/>
      <c r="Y18" s="107"/>
      <c r="Z18" s="111">
        <f>COUNTIFS('TN-Liste_AEJ'!$F$9:$F$18,"&lt;99",'TN-Liste_AEJ'!$G$9:$G$18,"=EA",'TN-Liste_AEJ'!$D$9:$D$18,"x")-Z17-Z16-Z15-Z14</f>
        <v>0</v>
      </c>
      <c r="AA18" s="111"/>
      <c r="AB18" s="111">
        <f>COUNTIFS('TN-Liste_AEJ'!$F$9:$F$18,"&lt;99",'TN-Liste_AEJ'!$G$9:$G$18,"=EA",'TN-Liste_AEJ'!$C$9:$C$18,"x")-AB17-AB16-AB15-AB14</f>
        <v>0</v>
      </c>
      <c r="AC18" s="111"/>
      <c r="AD18" s="9"/>
    </row>
    <row r="19" spans="1:34" ht="13.5" customHeight="1">
      <c r="A19" s="12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20"/>
      <c r="N19" s="20"/>
      <c r="P19" s="145" t="s">
        <v>264</v>
      </c>
      <c r="Q19" s="146"/>
      <c r="R19" s="146"/>
      <c r="S19" s="146"/>
      <c r="T19" s="146"/>
      <c r="U19" s="146"/>
      <c r="V19" s="146"/>
      <c r="W19" s="146"/>
      <c r="X19" s="146"/>
      <c r="Y19" s="147"/>
      <c r="Z19" s="124">
        <f>SUM(Z14:AA18)</f>
        <v>0</v>
      </c>
      <c r="AA19" s="124"/>
      <c r="AB19" s="124">
        <f>SUM(AB14:AC18)</f>
        <v>0</v>
      </c>
      <c r="AC19" s="124"/>
      <c r="AD19" s="9"/>
    </row>
    <row r="20" spans="1:34" ht="4.5" customHeight="1">
      <c r="A20" s="12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7"/>
      <c r="AA20" s="17"/>
      <c r="AB20" s="17"/>
      <c r="AC20" s="17"/>
      <c r="AD20" s="9"/>
    </row>
    <row r="21" spans="1:34" ht="15" customHeight="1">
      <c r="A21" s="12"/>
      <c r="B21" s="129" t="s">
        <v>117</v>
      </c>
      <c r="C21" s="130"/>
      <c r="D21" s="130"/>
      <c r="E21" s="130"/>
      <c r="F21" s="130"/>
      <c r="G21" s="130"/>
      <c r="H21" s="130"/>
      <c r="I21" s="130"/>
      <c r="J21" s="131"/>
      <c r="K21" s="109" t="s">
        <v>96</v>
      </c>
      <c r="L21" s="109"/>
      <c r="M21" s="109" t="s">
        <v>97</v>
      </c>
      <c r="N21" s="109"/>
      <c r="P21" s="124" t="s">
        <v>100</v>
      </c>
      <c r="Q21" s="124"/>
      <c r="R21" s="124"/>
      <c r="S21" s="124"/>
      <c r="T21" s="124"/>
      <c r="U21" s="124"/>
      <c r="V21" s="124"/>
      <c r="W21" s="124"/>
      <c r="X21" s="124"/>
      <c r="Y21" s="124"/>
      <c r="Z21" s="109" t="s">
        <v>96</v>
      </c>
      <c r="AA21" s="109"/>
      <c r="AB21" s="109" t="s">
        <v>97</v>
      </c>
      <c r="AC21" s="109"/>
      <c r="AD21" s="9"/>
    </row>
    <row r="22" spans="1:34">
      <c r="A22" s="12"/>
      <c r="B22" s="132"/>
      <c r="C22" s="133"/>
      <c r="D22" s="133"/>
      <c r="E22" s="133"/>
      <c r="F22" s="133"/>
      <c r="G22" s="133"/>
      <c r="H22" s="133"/>
      <c r="I22" s="133"/>
      <c r="J22" s="134"/>
      <c r="K22" s="111">
        <f>SUM(Z19,Z24)</f>
        <v>0</v>
      </c>
      <c r="L22" s="111"/>
      <c r="M22" s="111">
        <f>SUM(AB19,AB24)</f>
        <v>0</v>
      </c>
      <c r="N22" s="111"/>
      <c r="P22" s="107" t="s">
        <v>59</v>
      </c>
      <c r="Q22" s="107"/>
      <c r="R22" s="107"/>
      <c r="S22" s="107"/>
      <c r="T22" s="107"/>
      <c r="U22" s="107"/>
      <c r="V22" s="107"/>
      <c r="W22" s="107"/>
      <c r="X22" s="107"/>
      <c r="Y22" s="107"/>
      <c r="Z22" s="111">
        <f>COUNTIFS('TN-Liste_AEJ'!$F$9:$F$18,"&lt;45",'TN-Liste_AEJ'!$G$9:$G$18,"=HA",'TN-Liste_AEJ'!$D$9:$D$18,"x")</f>
        <v>0</v>
      </c>
      <c r="AA22" s="111"/>
      <c r="AB22" s="111">
        <f>COUNTIFS('TN-Liste_AEJ'!$F$9:$F$18,"&lt;45",'TN-Liste_AEJ'!$G$9:$G$18,"=HA",'TN-Liste_AEJ'!$C$9:$C$18,"x")</f>
        <v>0</v>
      </c>
      <c r="AC22" s="111"/>
      <c r="AD22" s="9"/>
    </row>
    <row r="23" spans="1:34" ht="15" customHeight="1">
      <c r="M23" s="124">
        <f>K22+M22</f>
        <v>0</v>
      </c>
      <c r="N23" s="124"/>
      <c r="P23" s="107" t="s">
        <v>29</v>
      </c>
      <c r="Q23" s="107"/>
      <c r="R23" s="107"/>
      <c r="S23" s="107"/>
      <c r="T23" s="107"/>
      <c r="U23" s="107"/>
      <c r="V23" s="107"/>
      <c r="W23" s="107"/>
      <c r="X23" s="107"/>
      <c r="Y23" s="107"/>
      <c r="Z23" s="111">
        <f>COUNTIFS('TN-Liste_AEJ'!$F$9:$F$18,"&lt;98",'TN-Liste_AEJ'!$G$9:$G$18,"=HA",'TN-Liste_AEJ'!$D$9:$D$18,"x")-Z22</f>
        <v>0</v>
      </c>
      <c r="AA23" s="111"/>
      <c r="AB23" s="111">
        <f>COUNTIFS('TN-Liste_AEJ'!$F$9:$F$18,"&lt;98",'TN-Liste_AEJ'!$G$9:$G$18,"=HA",'TN-Liste_AEJ'!$C$9:$C$18,"x")-AB22</f>
        <v>0</v>
      </c>
      <c r="AC23" s="111"/>
    </row>
    <row r="24" spans="1:34" ht="15" customHeight="1">
      <c r="P24" s="145" t="s">
        <v>264</v>
      </c>
      <c r="Q24" s="146"/>
      <c r="R24" s="146"/>
      <c r="S24" s="146"/>
      <c r="T24" s="146"/>
      <c r="U24" s="146"/>
      <c r="V24" s="146"/>
      <c r="W24" s="146"/>
      <c r="X24" s="146"/>
      <c r="Y24" s="147"/>
      <c r="Z24" s="148">
        <f>SUM(Z22:AA23)</f>
        <v>0</v>
      </c>
      <c r="AA24" s="149"/>
      <c r="AB24" s="148">
        <f>SUM(AB22:AC23)</f>
        <v>0</v>
      </c>
      <c r="AC24" s="149"/>
    </row>
    <row r="25" spans="1:34" ht="4.5" customHeight="1"/>
    <row r="26" spans="1:34">
      <c r="P26" s="108" t="s">
        <v>60</v>
      </c>
      <c r="Q26" s="136"/>
      <c r="R26" s="136"/>
      <c r="S26" s="136"/>
      <c r="T26" s="136"/>
      <c r="U26" s="136"/>
      <c r="V26" s="136"/>
      <c r="W26" s="136"/>
      <c r="X26" s="136"/>
      <c r="Y26" s="136"/>
      <c r="Z26" s="136"/>
      <c r="AA26" s="136"/>
      <c r="AB26" s="136"/>
      <c r="AC26" s="137"/>
    </row>
    <row r="27" spans="1:34" ht="15" customHeight="1">
      <c r="P27" s="107" t="s">
        <v>28</v>
      </c>
      <c r="Q27" s="107"/>
      <c r="R27" s="107"/>
      <c r="S27" s="107"/>
      <c r="T27" s="107"/>
      <c r="U27" s="107"/>
      <c r="V27" s="111">
        <f>COUNTIF('TN-Liste_AEJ'!$G$9:$G$18,"HO")</f>
        <v>0</v>
      </c>
      <c r="W27" s="111"/>
      <c r="X27" s="107" t="s">
        <v>99</v>
      </c>
      <c r="Y27" s="107"/>
      <c r="Z27" s="107"/>
      <c r="AA27" s="107"/>
      <c r="AB27" s="127">
        <f>COUNTIF('TN-Liste_AEJ'!$G$9:$G$18,"PR")</f>
        <v>0</v>
      </c>
      <c r="AC27" s="128"/>
    </row>
    <row r="28" spans="1:34" ht="15" customHeight="1">
      <c r="O28" s="10"/>
      <c r="P28" s="103"/>
      <c r="Q28" s="104"/>
      <c r="R28" s="104"/>
      <c r="S28" s="104"/>
      <c r="T28" s="104"/>
      <c r="U28" s="104"/>
      <c r="V28" s="104"/>
      <c r="W28" s="105"/>
      <c r="X28" s="13" t="s">
        <v>103</v>
      </c>
      <c r="Y28" s="13"/>
      <c r="Z28" s="13"/>
      <c r="AA28" s="13"/>
      <c r="AB28" s="125">
        <f>COUNTIF('TN-Liste_AEJ'!$G$9:$G$18,"SO")</f>
        <v>0</v>
      </c>
      <c r="AC28" s="126"/>
    </row>
    <row r="29" spans="1:34" ht="4.5" customHeight="1"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</row>
    <row r="30" spans="1:34">
      <c r="A30" s="25" t="s">
        <v>115</v>
      </c>
      <c r="B30" s="108" t="s">
        <v>36</v>
      </c>
      <c r="C30" s="108"/>
      <c r="D30" s="108"/>
      <c r="E30" s="108"/>
      <c r="F30" s="108"/>
      <c r="G30" s="108"/>
      <c r="H30" s="108"/>
      <c r="I30" s="108"/>
      <c r="J30" s="108"/>
      <c r="K30" s="108"/>
      <c r="L30" s="109" t="s">
        <v>106</v>
      </c>
      <c r="M30" s="109"/>
      <c r="N30" s="109"/>
      <c r="O30" s="10"/>
      <c r="P30" s="108" t="s">
        <v>2</v>
      </c>
      <c r="Q30" s="108"/>
      <c r="R30" s="108"/>
      <c r="S30" s="108"/>
      <c r="T30" s="108"/>
      <c r="U30" s="108"/>
      <c r="V30" s="108"/>
      <c r="W30" s="108"/>
      <c r="X30" s="108"/>
      <c r="Y30" s="108"/>
      <c r="Z30" s="108"/>
      <c r="AA30" s="109" t="s">
        <v>101</v>
      </c>
      <c r="AB30" s="109"/>
      <c r="AC30" s="109"/>
      <c r="AD30" s="10"/>
      <c r="AF30" s="25"/>
      <c r="AG30" s="27"/>
      <c r="AH30" s="26"/>
    </row>
    <row r="31" spans="1:34">
      <c r="A31" s="12"/>
      <c r="B31" s="107" t="s">
        <v>104</v>
      </c>
      <c r="C31" s="107"/>
      <c r="D31" s="107"/>
      <c r="E31" s="107"/>
      <c r="F31" s="107"/>
      <c r="G31" s="107"/>
      <c r="H31" s="107"/>
      <c r="I31" s="107"/>
      <c r="J31" s="107"/>
      <c r="K31" s="107"/>
      <c r="L31" s="100"/>
      <c r="M31" s="100"/>
      <c r="N31" s="100"/>
      <c r="O31" s="10"/>
      <c r="P31" s="107" t="s">
        <v>39</v>
      </c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0"/>
      <c r="AB31" s="100"/>
      <c r="AC31" s="100"/>
      <c r="AD31" s="10"/>
      <c r="AF31" s="25"/>
      <c r="AG31" s="27"/>
      <c r="AH31" s="26"/>
    </row>
    <row r="32" spans="1:34">
      <c r="A32" s="12"/>
      <c r="B32" s="107" t="s">
        <v>62</v>
      </c>
      <c r="C32" s="107"/>
      <c r="D32" s="107"/>
      <c r="E32" s="107"/>
      <c r="F32" s="107"/>
      <c r="G32" s="107"/>
      <c r="H32" s="107"/>
      <c r="I32" s="107"/>
      <c r="J32" s="107"/>
      <c r="K32" s="107"/>
      <c r="L32" s="122">
        <v>0</v>
      </c>
      <c r="M32" s="122"/>
      <c r="N32" s="122"/>
      <c r="O32" s="10"/>
      <c r="P32" s="107" t="s">
        <v>40</v>
      </c>
      <c r="Q32" s="107"/>
      <c r="R32" s="107"/>
      <c r="S32" s="107"/>
      <c r="T32" s="107"/>
      <c r="U32" s="107"/>
      <c r="V32" s="107"/>
      <c r="W32" s="107"/>
      <c r="X32" s="107"/>
      <c r="Y32" s="107"/>
      <c r="Z32" s="107"/>
      <c r="AA32" s="100"/>
      <c r="AB32" s="100"/>
      <c r="AC32" s="100"/>
      <c r="AD32" s="10"/>
      <c r="AF32" s="25"/>
      <c r="AG32" s="27"/>
      <c r="AH32" s="26"/>
    </row>
    <row r="33" spans="1:34">
      <c r="A33" s="12"/>
      <c r="B33" s="101" t="s">
        <v>130</v>
      </c>
      <c r="C33" s="102"/>
      <c r="D33" s="102"/>
      <c r="E33" s="102"/>
      <c r="F33" s="102"/>
      <c r="G33" s="102"/>
      <c r="H33" s="102"/>
      <c r="I33" s="120">
        <v>9.6</v>
      </c>
      <c r="J33" s="120"/>
      <c r="K33" s="121"/>
      <c r="L33" s="150">
        <f>L32*I33</f>
        <v>0</v>
      </c>
      <c r="M33" s="150"/>
      <c r="N33" s="150"/>
      <c r="O33" s="10"/>
      <c r="P33" s="107" t="s">
        <v>0</v>
      </c>
      <c r="Q33" s="107"/>
      <c r="R33" s="107"/>
      <c r="S33" s="107"/>
      <c r="T33" s="107"/>
      <c r="U33" s="107"/>
      <c r="V33" s="107"/>
      <c r="W33" s="107"/>
      <c r="X33" s="107"/>
      <c r="Y33" s="107"/>
      <c r="Z33" s="107"/>
      <c r="AA33" s="100"/>
      <c r="AB33" s="100"/>
      <c r="AC33" s="100"/>
      <c r="AD33" s="10"/>
      <c r="AF33" s="25"/>
      <c r="AG33" s="27"/>
      <c r="AH33" s="26"/>
    </row>
    <row r="34" spans="1:34">
      <c r="A34" s="12"/>
      <c r="B34" s="107" t="s">
        <v>38</v>
      </c>
      <c r="C34" s="107"/>
      <c r="D34" s="107"/>
      <c r="E34" s="107"/>
      <c r="F34" s="107"/>
      <c r="G34" s="107"/>
      <c r="H34" s="107"/>
      <c r="I34" s="107"/>
      <c r="J34" s="107"/>
      <c r="K34" s="107"/>
      <c r="L34" s="100">
        <v>0</v>
      </c>
      <c r="M34" s="100"/>
      <c r="N34" s="100"/>
      <c r="O34" s="10"/>
      <c r="P34" s="107" t="s">
        <v>1</v>
      </c>
      <c r="Q34" s="107"/>
      <c r="R34" s="107"/>
      <c r="S34" s="107"/>
      <c r="T34" s="107"/>
      <c r="U34" s="107"/>
      <c r="V34" s="107"/>
      <c r="W34" s="107"/>
      <c r="X34" s="107"/>
      <c r="Y34" s="107"/>
      <c r="Z34" s="107"/>
      <c r="AA34" s="100"/>
      <c r="AB34" s="100"/>
      <c r="AC34" s="100"/>
      <c r="AD34" s="10"/>
      <c r="AF34" s="25"/>
      <c r="AG34" s="28"/>
      <c r="AH34" s="29"/>
    </row>
    <row r="35" spans="1:34">
      <c r="A35" s="12"/>
      <c r="B35" s="109" t="s">
        <v>63</v>
      </c>
      <c r="C35" s="109"/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"/>
      <c r="P35" s="107" t="s">
        <v>41</v>
      </c>
      <c r="Q35" s="107"/>
      <c r="R35" s="107"/>
      <c r="S35" s="107"/>
      <c r="T35" s="107"/>
      <c r="U35" s="107"/>
      <c r="V35" s="107"/>
      <c r="W35" s="107"/>
      <c r="X35" s="107"/>
      <c r="Y35" s="107"/>
      <c r="Z35" s="107"/>
      <c r="AA35" s="100"/>
      <c r="AB35" s="100"/>
      <c r="AC35" s="100"/>
      <c r="AD35" s="10"/>
      <c r="AF35" s="25"/>
      <c r="AG35" s="28"/>
      <c r="AH35" s="29"/>
    </row>
    <row r="36" spans="1:34">
      <c r="A36" s="12"/>
      <c r="B36" s="135" t="s">
        <v>64</v>
      </c>
      <c r="C36" s="135"/>
      <c r="D36" s="135"/>
      <c r="E36" s="135"/>
      <c r="F36" s="135"/>
      <c r="G36" s="135"/>
      <c r="H36" s="135"/>
      <c r="I36" s="135"/>
      <c r="J36" s="135"/>
      <c r="K36" s="135"/>
      <c r="L36" s="109" t="s">
        <v>37</v>
      </c>
      <c r="M36" s="109"/>
      <c r="N36" s="109"/>
      <c r="O36" s="10"/>
      <c r="P36" s="107" t="s">
        <v>42</v>
      </c>
      <c r="Q36" s="107"/>
      <c r="R36" s="107"/>
      <c r="S36" s="107"/>
      <c r="T36" s="107"/>
      <c r="U36" s="107"/>
      <c r="V36" s="107"/>
      <c r="W36" s="107"/>
      <c r="X36" s="107"/>
      <c r="Y36" s="107"/>
      <c r="Z36" s="107"/>
      <c r="AA36" s="100"/>
      <c r="AB36" s="100"/>
      <c r="AC36" s="100"/>
      <c r="AD36" s="10"/>
      <c r="AF36" s="25"/>
      <c r="AG36" s="28"/>
      <c r="AH36" s="29"/>
    </row>
    <row r="37" spans="1:34">
      <c r="A37" s="12"/>
      <c r="B37" s="123"/>
      <c r="C37" s="123"/>
      <c r="D37" s="123"/>
      <c r="E37" s="123"/>
      <c r="F37" s="123"/>
      <c r="G37" s="123"/>
      <c r="H37" s="123"/>
      <c r="I37" s="123"/>
      <c r="J37" s="123"/>
      <c r="K37" s="123"/>
      <c r="L37" s="100"/>
      <c r="M37" s="100"/>
      <c r="N37" s="100"/>
      <c r="O37" s="10"/>
      <c r="P37" s="107" t="s">
        <v>32</v>
      </c>
      <c r="Q37" s="107"/>
      <c r="R37" s="107"/>
      <c r="S37" s="107"/>
      <c r="T37" s="107"/>
      <c r="U37" s="107"/>
      <c r="V37" s="107"/>
      <c r="W37" s="107"/>
      <c r="X37" s="107"/>
      <c r="Y37" s="107"/>
      <c r="Z37" s="107"/>
      <c r="AA37" s="100"/>
      <c r="AB37" s="100"/>
      <c r="AC37" s="100"/>
      <c r="AD37" s="10"/>
      <c r="AF37" s="25"/>
      <c r="AG37" s="28"/>
      <c r="AH37" s="29"/>
    </row>
    <row r="38" spans="1:34">
      <c r="A38" s="12"/>
      <c r="B38" s="123"/>
      <c r="C38" s="123"/>
      <c r="D38" s="123"/>
      <c r="E38" s="123"/>
      <c r="F38" s="123"/>
      <c r="G38" s="123"/>
      <c r="H38" s="123"/>
      <c r="I38" s="123"/>
      <c r="J38" s="123"/>
      <c r="K38" s="123"/>
      <c r="L38" s="100"/>
      <c r="M38" s="100"/>
      <c r="N38" s="100"/>
      <c r="O38" s="10"/>
      <c r="P38" s="99" t="s">
        <v>43</v>
      </c>
      <c r="Q38" s="99"/>
      <c r="R38" s="99"/>
      <c r="S38" s="99"/>
      <c r="T38" s="99"/>
      <c r="U38" s="99"/>
      <c r="V38" s="99"/>
      <c r="W38" s="99"/>
      <c r="X38" s="99"/>
      <c r="Y38" s="99"/>
      <c r="Z38" s="99"/>
      <c r="AA38" s="112">
        <f>SUM(AA31:AC37)</f>
        <v>0</v>
      </c>
      <c r="AB38" s="112"/>
      <c r="AC38" s="112"/>
      <c r="AD38" s="10"/>
      <c r="AF38" s="25"/>
      <c r="AG38" s="28"/>
      <c r="AH38" s="29"/>
    </row>
    <row r="39" spans="1:34">
      <c r="A39" s="171"/>
      <c r="B39" s="172" t="s">
        <v>102</v>
      </c>
      <c r="C39" s="172"/>
      <c r="D39" s="172"/>
      <c r="E39" s="172"/>
      <c r="F39" s="172"/>
      <c r="G39" s="172"/>
      <c r="H39" s="172"/>
      <c r="I39" s="172"/>
      <c r="J39" s="172"/>
      <c r="K39" s="172"/>
      <c r="L39" s="110">
        <v>0</v>
      </c>
      <c r="M39" s="111"/>
      <c r="N39" s="111"/>
      <c r="O39" s="10"/>
      <c r="P39" s="106" t="s">
        <v>44</v>
      </c>
      <c r="Q39" s="106"/>
      <c r="R39" s="106"/>
      <c r="S39" s="106"/>
      <c r="T39" s="106"/>
      <c r="U39" s="106"/>
      <c r="V39" s="106"/>
      <c r="W39" s="106"/>
      <c r="X39" s="106"/>
      <c r="Y39" s="106"/>
      <c r="Z39" s="106"/>
      <c r="AA39" s="117">
        <f>L33</f>
        <v>0</v>
      </c>
      <c r="AB39" s="117"/>
      <c r="AC39" s="117"/>
      <c r="AD39" s="10"/>
      <c r="AF39" s="25"/>
      <c r="AG39" s="28"/>
      <c r="AH39" s="29"/>
    </row>
    <row r="40" spans="1:34"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6" t="s">
        <v>45</v>
      </c>
      <c r="Q40" s="106"/>
      <c r="R40" s="106"/>
      <c r="S40" s="106"/>
      <c r="T40" s="106"/>
      <c r="U40" s="106"/>
      <c r="V40" s="106"/>
      <c r="W40" s="106"/>
      <c r="X40" s="106"/>
      <c r="Y40" s="106"/>
      <c r="Z40" s="106"/>
      <c r="AA40" s="117">
        <f>L34</f>
        <v>0</v>
      </c>
      <c r="AB40" s="117"/>
      <c r="AC40" s="117"/>
      <c r="AD40" s="10"/>
      <c r="AF40" s="25"/>
      <c r="AG40" s="28"/>
      <c r="AH40" s="29"/>
    </row>
    <row r="41" spans="1:34">
      <c r="B41" s="99" t="s">
        <v>43</v>
      </c>
      <c r="C41" s="99"/>
      <c r="D41" s="99"/>
      <c r="E41" s="99"/>
      <c r="F41" s="99"/>
      <c r="G41" s="99"/>
      <c r="H41" s="99"/>
      <c r="I41" s="99"/>
      <c r="J41" s="99"/>
      <c r="K41" s="99"/>
      <c r="L41" s="112">
        <f>L31+L33+L34+L37+L38+L39</f>
        <v>0</v>
      </c>
      <c r="M41" s="113"/>
      <c r="N41" s="113"/>
      <c r="AD41" s="10"/>
      <c r="AF41" s="25"/>
      <c r="AG41" s="28"/>
      <c r="AH41" s="29"/>
    </row>
    <row r="42" spans="1:34">
      <c r="A42" s="12"/>
      <c r="B42" s="10"/>
      <c r="C42" s="10"/>
      <c r="D42" s="10"/>
      <c r="E42" s="10"/>
      <c r="F42" s="10"/>
      <c r="G42" s="10"/>
      <c r="O42" s="10"/>
      <c r="Q42" s="53"/>
      <c r="R42" s="53"/>
      <c r="S42" s="53"/>
      <c r="T42" s="118" t="b">
        <f>IF(L43&gt;0,IF(AA42*0.7&gt;=200,AA42*0.7,0))</f>
        <v>0</v>
      </c>
      <c r="U42" s="118"/>
      <c r="V42" s="118"/>
      <c r="W42" s="53"/>
      <c r="Y42" s="53" t="s">
        <v>43</v>
      </c>
      <c r="Z42" s="54"/>
      <c r="AA42" s="112">
        <f>SUM(AA38:AA40)</f>
        <v>0</v>
      </c>
      <c r="AB42" s="112"/>
      <c r="AC42" s="112"/>
      <c r="AD42" s="10"/>
      <c r="AF42" s="25"/>
      <c r="AG42" s="28"/>
      <c r="AH42" s="29"/>
    </row>
    <row r="43" spans="1:34">
      <c r="A43" s="12"/>
      <c r="B43" s="10"/>
      <c r="C43" s="10"/>
      <c r="D43" s="10"/>
      <c r="E43" s="10"/>
      <c r="F43" s="10"/>
      <c r="G43" s="10"/>
      <c r="I43" s="48" t="s">
        <v>46</v>
      </c>
      <c r="L43" s="112">
        <f>AA42-L41</f>
        <v>0</v>
      </c>
      <c r="M43" s="112"/>
      <c r="N43" s="112"/>
      <c r="O43" s="10"/>
      <c r="P43" s="11" t="s">
        <v>211</v>
      </c>
      <c r="T43" s="112">
        <f>IF(L43&lt;0,0,IF(T42&gt;L43,L43,T42))</f>
        <v>0</v>
      </c>
      <c r="U43" s="112"/>
      <c r="V43" s="112"/>
      <c r="W43" s="48"/>
      <c r="X43" s="48"/>
      <c r="Y43" s="48"/>
      <c r="Z43" s="48"/>
      <c r="AA43" s="18"/>
      <c r="AD43" s="10"/>
      <c r="AF43" s="25"/>
      <c r="AG43" s="28"/>
      <c r="AH43" s="29"/>
    </row>
    <row r="44" spans="1:34" ht="3" customHeight="1">
      <c r="A44" s="12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7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</row>
    <row r="45" spans="1:34">
      <c r="A45" s="12" t="s">
        <v>116</v>
      </c>
      <c r="B45" s="15" t="s">
        <v>107</v>
      </c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9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0"/>
      <c r="AD45" s="10"/>
    </row>
    <row r="46" spans="1:34">
      <c r="A46" s="12"/>
      <c r="B46" s="98" t="s">
        <v>108</v>
      </c>
      <c r="C46" s="98"/>
      <c r="D46" s="98"/>
      <c r="E46" s="98"/>
      <c r="F46" s="116"/>
      <c r="G46" s="116"/>
      <c r="H46" s="116"/>
      <c r="I46" s="116"/>
      <c r="J46" s="116"/>
      <c r="K46" s="116"/>
      <c r="L46" s="116"/>
      <c r="M46" s="116"/>
      <c r="N46" s="116"/>
      <c r="O46" s="9"/>
      <c r="P46" s="98" t="s">
        <v>110</v>
      </c>
      <c r="Q46" s="98"/>
      <c r="R46" s="98"/>
      <c r="S46" s="98"/>
      <c r="T46" s="116"/>
      <c r="U46" s="116"/>
      <c r="V46" s="116"/>
      <c r="W46" s="116"/>
      <c r="X46" s="116"/>
      <c r="Y46" s="116"/>
      <c r="Z46" s="116"/>
      <c r="AA46" s="116"/>
      <c r="AB46" s="116"/>
      <c r="AC46" s="10"/>
      <c r="AD46" s="10"/>
    </row>
    <row r="47" spans="1:34">
      <c r="A47" s="12"/>
      <c r="B47" s="98" t="s">
        <v>109</v>
      </c>
      <c r="C47" s="98"/>
      <c r="D47" s="98"/>
      <c r="E47" s="98"/>
      <c r="F47" s="116"/>
      <c r="G47" s="116"/>
      <c r="H47" s="116"/>
      <c r="I47" s="116"/>
      <c r="J47" s="116"/>
      <c r="K47" s="116"/>
      <c r="L47" s="116"/>
      <c r="M47" s="116"/>
      <c r="N47" s="116"/>
      <c r="O47" s="10"/>
      <c r="P47" s="98" t="s">
        <v>111</v>
      </c>
      <c r="Q47" s="98"/>
      <c r="R47" s="98"/>
      <c r="S47" s="98"/>
      <c r="T47" s="116"/>
      <c r="U47" s="116"/>
      <c r="V47" s="116"/>
      <c r="W47" s="116"/>
      <c r="X47" s="116"/>
      <c r="Y47" s="116"/>
      <c r="Z47" s="116"/>
      <c r="AA47" s="116"/>
      <c r="AB47" s="116"/>
      <c r="AC47" s="10"/>
      <c r="AD47" s="10"/>
    </row>
    <row r="48" spans="1:34" ht="4.5" customHeight="1"/>
    <row r="49" spans="1:40">
      <c r="B49" s="11" t="s">
        <v>118</v>
      </c>
      <c r="D49" s="116"/>
      <c r="E49" s="116"/>
      <c r="F49" s="116"/>
      <c r="G49" s="116"/>
      <c r="H49" s="116"/>
      <c r="I49" s="116"/>
      <c r="J49" s="116"/>
      <c r="L49" s="11" t="s">
        <v>119</v>
      </c>
      <c r="T49" s="116"/>
      <c r="U49" s="116"/>
      <c r="V49" s="116"/>
      <c r="W49" s="116"/>
      <c r="X49" s="116"/>
      <c r="Y49" s="116"/>
      <c r="Z49" s="116"/>
      <c r="AA49" s="116"/>
      <c r="AB49" s="116"/>
    </row>
    <row r="50" spans="1:40" ht="5.25" customHeight="1">
      <c r="AE50" s="11" t="s">
        <v>131</v>
      </c>
    </row>
    <row r="51" spans="1:40">
      <c r="A51" s="156" t="s">
        <v>120</v>
      </c>
      <c r="B51" s="156"/>
      <c r="C51" s="156"/>
      <c r="D51" s="156"/>
      <c r="E51" s="156"/>
      <c r="F51" s="156"/>
      <c r="G51" s="156"/>
      <c r="H51" s="156"/>
      <c r="I51" s="156"/>
      <c r="J51" s="156"/>
      <c r="K51" s="156"/>
      <c r="L51" s="156"/>
      <c r="M51" s="156"/>
      <c r="N51" s="156"/>
      <c r="O51" s="156"/>
      <c r="P51" s="156"/>
      <c r="Q51" s="156"/>
      <c r="R51" s="156"/>
      <c r="S51" s="156"/>
      <c r="T51" s="156"/>
      <c r="U51" s="156"/>
      <c r="V51" s="156"/>
      <c r="W51" s="156"/>
      <c r="X51" s="156"/>
      <c r="Y51" s="156"/>
      <c r="Z51" s="156"/>
      <c r="AA51" s="156"/>
      <c r="AB51" s="156"/>
      <c r="AC51" s="156"/>
      <c r="AD51" s="64"/>
    </row>
    <row r="52" spans="1:40" ht="3.75" customHeight="1">
      <c r="AI52" s="26"/>
      <c r="AJ52" s="26"/>
    </row>
    <row r="53" spans="1:40" ht="24.75" customHeight="1">
      <c r="B53" s="119" t="s">
        <v>121</v>
      </c>
      <c r="C53" s="119"/>
      <c r="D53" s="119"/>
      <c r="E53" s="119"/>
      <c r="F53" s="119"/>
      <c r="G53" s="119"/>
      <c r="H53" s="119"/>
      <c r="I53" s="119"/>
      <c r="J53" s="114"/>
      <c r="K53" s="114"/>
      <c r="L53" s="114"/>
      <c r="M53" s="114"/>
      <c r="N53" s="114"/>
      <c r="O53" s="114"/>
      <c r="P53" s="114"/>
      <c r="Q53" s="114"/>
      <c r="S53" s="115" t="s">
        <v>124</v>
      </c>
      <c r="T53" s="115"/>
      <c r="U53" s="115"/>
      <c r="V53" s="115"/>
      <c r="W53" s="115"/>
      <c r="X53" s="115"/>
      <c r="Y53" s="115"/>
      <c r="Z53" s="115"/>
      <c r="AA53" s="115"/>
      <c r="AB53" s="115"/>
      <c r="AC53" s="115"/>
      <c r="AD53" s="31"/>
      <c r="AE53" s="31"/>
      <c r="AF53" s="31"/>
      <c r="AG53" s="31"/>
      <c r="AH53" s="31"/>
      <c r="AI53" s="31"/>
      <c r="AJ53" s="31"/>
      <c r="AK53" s="31"/>
      <c r="AL53" s="31"/>
      <c r="AM53" s="31"/>
      <c r="AN53" s="31"/>
    </row>
    <row r="54" spans="1:40" ht="24" customHeight="1">
      <c r="B54" s="119" t="s">
        <v>122</v>
      </c>
      <c r="C54" s="119"/>
      <c r="D54" s="119"/>
      <c r="E54" s="119"/>
      <c r="F54" s="119"/>
      <c r="G54" s="119"/>
      <c r="H54" s="119"/>
      <c r="I54" s="160"/>
      <c r="J54" s="152"/>
      <c r="K54" s="153"/>
      <c r="L54" s="153"/>
      <c r="M54" s="151" t="s">
        <v>129</v>
      </c>
      <c r="N54" s="151"/>
      <c r="O54" s="153"/>
      <c r="P54" s="153"/>
      <c r="Q54" s="154"/>
      <c r="S54" s="157"/>
      <c r="T54" s="158"/>
      <c r="U54" s="158"/>
      <c r="V54" s="158"/>
      <c r="W54" s="158"/>
      <c r="X54" s="158"/>
      <c r="Y54" s="158"/>
      <c r="Z54" s="158"/>
      <c r="AA54" s="158"/>
      <c r="AB54" s="158"/>
      <c r="AC54" s="159"/>
      <c r="AI54" s="26"/>
      <c r="AJ54" s="26"/>
    </row>
    <row r="55" spans="1:40" ht="23.25" customHeight="1">
      <c r="B55" s="119" t="s">
        <v>123</v>
      </c>
      <c r="C55" s="119"/>
      <c r="D55" s="119"/>
      <c r="E55" s="119"/>
      <c r="F55" s="119"/>
      <c r="G55" s="119"/>
      <c r="H55" s="119"/>
      <c r="I55" s="119"/>
      <c r="J55" s="114"/>
      <c r="K55" s="114"/>
      <c r="L55" s="114"/>
      <c r="M55" s="114"/>
      <c r="N55" s="114"/>
      <c r="O55" s="114"/>
      <c r="P55" s="114"/>
      <c r="Q55" s="114"/>
      <c r="W55" s="155" t="s">
        <v>125</v>
      </c>
      <c r="X55" s="155"/>
      <c r="Y55" s="155"/>
      <c r="Z55" s="155"/>
      <c r="AA55" s="155"/>
      <c r="AB55" s="155"/>
      <c r="AC55" s="155"/>
    </row>
    <row r="56" spans="1:40">
      <c r="R56" s="98"/>
      <c r="S56" s="98"/>
      <c r="T56" s="98"/>
      <c r="U56" s="10"/>
      <c r="V56" s="98"/>
      <c r="W56" s="98"/>
      <c r="X56" s="98"/>
      <c r="Y56" s="98"/>
      <c r="Z56" s="98"/>
      <c r="AA56" s="98"/>
      <c r="AB56" s="98"/>
      <c r="AI56" s="29"/>
      <c r="AJ56" s="29"/>
    </row>
    <row r="57" spans="1:40" ht="11.25" customHeight="1">
      <c r="B57" s="10" t="s">
        <v>267</v>
      </c>
      <c r="C57" s="10"/>
      <c r="D57" s="10"/>
      <c r="E57" s="10"/>
      <c r="F57" s="10"/>
      <c r="G57" s="10"/>
      <c r="H57" s="10"/>
      <c r="I57" s="10"/>
      <c r="J57" s="10"/>
      <c r="R57" s="10" t="s">
        <v>268</v>
      </c>
      <c r="S57" s="10"/>
      <c r="T57" s="10"/>
      <c r="U57" s="10"/>
      <c r="V57" s="10"/>
    </row>
    <row r="58" spans="1:40" ht="9.75" customHeight="1">
      <c r="R58" s="97"/>
      <c r="S58" s="97"/>
      <c r="V58" s="98"/>
      <c r="W58" s="98"/>
      <c r="X58" s="98"/>
      <c r="Y58" s="98"/>
      <c r="Z58" s="98"/>
    </row>
  </sheetData>
  <mergeCells count="149">
    <mergeCell ref="K13:L13"/>
    <mergeCell ref="K14:L14"/>
    <mergeCell ref="P13:Y13"/>
    <mergeCell ref="AB14:AC14"/>
    <mergeCell ref="Z14:AA14"/>
    <mergeCell ref="M15:N15"/>
    <mergeCell ref="J7:W7"/>
    <mergeCell ref="M18:N18"/>
    <mergeCell ref="AB19:AC19"/>
    <mergeCell ref="AB22:AC22"/>
    <mergeCell ref="K21:L21"/>
    <mergeCell ref="M17:N17"/>
    <mergeCell ref="K22:L22"/>
    <mergeCell ref="P21:Y21"/>
    <mergeCell ref="P18:Y18"/>
    <mergeCell ref="P17:Y17"/>
    <mergeCell ref="R56:T56"/>
    <mergeCell ref="V56:AB56"/>
    <mergeCell ref="M54:N54"/>
    <mergeCell ref="J54:L54"/>
    <mergeCell ref="O54:Q54"/>
    <mergeCell ref="P46:S46"/>
    <mergeCell ref="T49:AB49"/>
    <mergeCell ref="D49:J49"/>
    <mergeCell ref="W55:AC55"/>
    <mergeCell ref="B55:I55"/>
    <mergeCell ref="J55:Q55"/>
    <mergeCell ref="A51:AC51"/>
    <mergeCell ref="S54:AC54"/>
    <mergeCell ref="B47:E47"/>
    <mergeCell ref="B46:E46"/>
    <mergeCell ref="P47:S47"/>
    <mergeCell ref="B54:I54"/>
    <mergeCell ref="M13:N13"/>
    <mergeCell ref="J4:AC4"/>
    <mergeCell ref="J5:AC5"/>
    <mergeCell ref="P24:Y24"/>
    <mergeCell ref="Z24:AA24"/>
    <mergeCell ref="AB24:AC24"/>
    <mergeCell ref="AA33:AC33"/>
    <mergeCell ref="P27:U27"/>
    <mergeCell ref="X27:AA27"/>
    <mergeCell ref="Z19:AA19"/>
    <mergeCell ref="M22:N22"/>
    <mergeCell ref="L33:N33"/>
    <mergeCell ref="M21:N21"/>
    <mergeCell ref="AB21:AC21"/>
    <mergeCell ref="Z21:AA21"/>
    <mergeCell ref="P31:Z31"/>
    <mergeCell ref="J6:U6"/>
    <mergeCell ref="Z6:AC6"/>
    <mergeCell ref="Z7:AC7"/>
    <mergeCell ref="P19:Y19"/>
    <mergeCell ref="M23:N23"/>
    <mergeCell ref="B18:L18"/>
    <mergeCell ref="P22:Y22"/>
    <mergeCell ref="P26:AC26"/>
    <mergeCell ref="L30:N30"/>
    <mergeCell ref="AA30:AC30"/>
    <mergeCell ref="P23:Y23"/>
    <mergeCell ref="Z23:AA23"/>
    <mergeCell ref="V27:W27"/>
    <mergeCell ref="AB23:AC23"/>
    <mergeCell ref="A1:AD1"/>
    <mergeCell ref="A2:AD2"/>
    <mergeCell ref="AB8:AB10"/>
    <mergeCell ref="AB16:AC16"/>
    <mergeCell ref="I9:AA9"/>
    <mergeCell ref="I8:AA8"/>
    <mergeCell ref="I10:AA10"/>
    <mergeCell ref="P14:Y14"/>
    <mergeCell ref="B14:J14"/>
    <mergeCell ref="B13:J13"/>
    <mergeCell ref="AB15:AC15"/>
    <mergeCell ref="Z15:AA15"/>
    <mergeCell ref="P15:Y15"/>
    <mergeCell ref="B15:J15"/>
    <mergeCell ref="Z13:AA13"/>
    <mergeCell ref="AB13:AC13"/>
    <mergeCell ref="M14:N14"/>
    <mergeCell ref="K15:L15"/>
    <mergeCell ref="K17:L17"/>
    <mergeCell ref="M16:N16"/>
    <mergeCell ref="K16:L16"/>
    <mergeCell ref="B17:J17"/>
    <mergeCell ref="B16:J16"/>
    <mergeCell ref="AB28:AC28"/>
    <mergeCell ref="AA35:AC35"/>
    <mergeCell ref="AA36:AC36"/>
    <mergeCell ref="AB27:AC27"/>
    <mergeCell ref="B21:J22"/>
    <mergeCell ref="P16:Y16"/>
    <mergeCell ref="AB18:AC18"/>
    <mergeCell ref="Z18:AA18"/>
    <mergeCell ref="AB17:AC17"/>
    <mergeCell ref="Z17:AA17"/>
    <mergeCell ref="Z16:AA16"/>
    <mergeCell ref="P32:Z32"/>
    <mergeCell ref="B36:K36"/>
    <mergeCell ref="B34:K34"/>
    <mergeCell ref="B32:K32"/>
    <mergeCell ref="B31:K31"/>
    <mergeCell ref="P30:Z30"/>
    <mergeCell ref="Z22:AA22"/>
    <mergeCell ref="AA39:AC39"/>
    <mergeCell ref="AA42:AC42"/>
    <mergeCell ref="P39:Z39"/>
    <mergeCell ref="T42:V42"/>
    <mergeCell ref="B53:I53"/>
    <mergeCell ref="AA38:AC38"/>
    <mergeCell ref="I33:K33"/>
    <mergeCell ref="L32:N32"/>
    <mergeCell ref="L31:N31"/>
    <mergeCell ref="B38:K38"/>
    <mergeCell ref="B37:K37"/>
    <mergeCell ref="J53:Q53"/>
    <mergeCell ref="S53:AC53"/>
    <mergeCell ref="T43:V43"/>
    <mergeCell ref="F46:N46"/>
    <mergeCell ref="F47:N47"/>
    <mergeCell ref="T46:AB46"/>
    <mergeCell ref="T47:AB47"/>
    <mergeCell ref="L43:N43"/>
    <mergeCell ref="AA40:AC40"/>
    <mergeCell ref="B41:K41"/>
    <mergeCell ref="R58:S58"/>
    <mergeCell ref="V58:Z58"/>
    <mergeCell ref="P38:Z38"/>
    <mergeCell ref="L37:N37"/>
    <mergeCell ref="B33:H33"/>
    <mergeCell ref="P28:W28"/>
    <mergeCell ref="P40:Z40"/>
    <mergeCell ref="P37:Z37"/>
    <mergeCell ref="AA37:AC37"/>
    <mergeCell ref="B39:K39"/>
    <mergeCell ref="AA31:AC31"/>
    <mergeCell ref="AA32:AC32"/>
    <mergeCell ref="P33:Z33"/>
    <mergeCell ref="B30:K30"/>
    <mergeCell ref="L34:N34"/>
    <mergeCell ref="B35:N35"/>
    <mergeCell ref="P36:Z36"/>
    <mergeCell ref="P35:Z35"/>
    <mergeCell ref="P34:Z34"/>
    <mergeCell ref="L36:N36"/>
    <mergeCell ref="AA34:AC34"/>
    <mergeCell ref="L38:N38"/>
    <mergeCell ref="L39:N39"/>
    <mergeCell ref="L41:N41"/>
  </mergeCells>
  <conditionalFormatting sqref="M18:N18">
    <cfRule type="cellIs" dxfId="3" priority="4" operator="greaterThan">
      <formula>100</formula>
    </cfRule>
  </conditionalFormatting>
  <conditionalFormatting sqref="L43:N43">
    <cfRule type="cellIs" dxfId="2" priority="3" operator="lessThan">
      <formula>0</formula>
    </cfRule>
  </conditionalFormatting>
  <conditionalFormatting sqref="T43:V43">
    <cfRule type="cellIs" dxfId="1" priority="2" operator="equal">
      <formula>0</formula>
    </cfRule>
  </conditionalFormatting>
  <conditionalFormatting sqref="F47:N47">
    <cfRule type="cellIs" dxfId="0" priority="1" operator="equal">
      <formula>0</formula>
    </cfRule>
  </conditionalFormatting>
  <dataValidations count="1">
    <dataValidation type="list" allowBlank="1" showInputMessage="1" showErrorMessage="1" sqref="I8:I10 J9:AA10">
      <formula1>Themenschwerpunkte</formula1>
    </dataValidation>
  </dataValidations>
  <pageMargins left="0.27960526315789475" right="0.28186274509803921" top="0.78740157499999996" bottom="0.32608695652173914" header="0.3" footer="0.3"/>
  <pageSetup paperSize="9" orientation="portrait" r:id="rId1"/>
  <ignoredErrors>
    <ignoredError sqref="AC8:AC10 M17:M18 Z19 AB19 M23 L33 AA39:AA40" unlockedFormula="1"/>
  </ignoredError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AN49"/>
  <sheetViews>
    <sheetView showWhiteSpace="0" view="pageLayout" zoomScale="115" zoomScaleNormal="100" zoomScalePageLayoutView="115" workbookViewId="0">
      <selection activeCell="V49" sqref="V49"/>
    </sheetView>
  </sheetViews>
  <sheetFormatPr baseColWidth="10" defaultRowHeight="15"/>
  <cols>
    <col min="1" max="1" width="2.7109375" style="25" customWidth="1"/>
    <col min="2" max="13" width="3.140625" style="11" customWidth="1"/>
    <col min="14" max="30" width="3.28515625" style="11" customWidth="1"/>
    <col min="31" max="16384" width="11.42578125" style="11"/>
  </cols>
  <sheetData>
    <row r="1" spans="1:30" ht="36.75" customHeight="1">
      <c r="A1" s="166" t="s">
        <v>66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66"/>
      <c r="P1" s="166"/>
      <c r="Q1" s="166"/>
      <c r="R1" s="166"/>
      <c r="S1" s="166"/>
      <c r="T1" s="166"/>
      <c r="U1" s="166"/>
      <c r="V1" s="166"/>
      <c r="W1" s="166"/>
      <c r="X1" s="166"/>
      <c r="Y1" s="166"/>
      <c r="Z1" s="166"/>
      <c r="AA1" s="166"/>
      <c r="AB1" s="166"/>
      <c r="AC1" s="166"/>
      <c r="AD1" s="166"/>
    </row>
    <row r="2" spans="1:30">
      <c r="A2" s="139" t="s">
        <v>263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  <c r="Q2" s="139"/>
      <c r="R2" s="139"/>
      <c r="S2" s="139"/>
      <c r="T2" s="139"/>
      <c r="U2" s="139"/>
      <c r="V2" s="139"/>
      <c r="W2" s="139"/>
      <c r="X2" s="139"/>
      <c r="Y2" s="139"/>
      <c r="Z2" s="139"/>
      <c r="AA2" s="139"/>
      <c r="AB2" s="139"/>
      <c r="AC2" s="139"/>
      <c r="AD2" s="139"/>
    </row>
    <row r="3" spans="1:30" ht="4.5" customHeight="1"/>
    <row r="4" spans="1:30">
      <c r="B4" s="11" t="s">
        <v>34</v>
      </c>
      <c r="H4" s="63"/>
      <c r="I4" s="63"/>
      <c r="J4" s="168">
        <f>'TN-Liste_AEJ'!E3</f>
        <v>0</v>
      </c>
      <c r="K4" s="168"/>
      <c r="L4" s="168"/>
      <c r="M4" s="168"/>
      <c r="N4" s="168"/>
      <c r="O4" s="168"/>
      <c r="P4" s="168"/>
      <c r="Q4" s="168"/>
      <c r="R4" s="168"/>
      <c r="S4" s="168"/>
      <c r="T4" s="168"/>
      <c r="U4" s="168"/>
      <c r="V4" s="168"/>
      <c r="W4" s="168"/>
      <c r="X4" s="168"/>
      <c r="Y4" s="168"/>
      <c r="Z4" s="168"/>
      <c r="AA4" s="168"/>
      <c r="AB4" s="168"/>
      <c r="AC4" s="168"/>
    </row>
    <row r="5" spans="1:30">
      <c r="B5" s="11" t="s">
        <v>65</v>
      </c>
      <c r="J5" s="167">
        <f>'TN-Liste_AEJ'!E4</f>
        <v>0</v>
      </c>
      <c r="K5" s="167"/>
      <c r="L5" s="167"/>
      <c r="M5" s="167"/>
      <c r="N5" s="167"/>
      <c r="O5" s="167"/>
      <c r="P5" s="167"/>
      <c r="Q5" s="167"/>
      <c r="R5" s="167"/>
      <c r="S5" s="167"/>
      <c r="T5" s="167"/>
      <c r="U5" s="167"/>
      <c r="V5" s="167"/>
      <c r="W5" s="167"/>
      <c r="X5" s="167"/>
      <c r="Y5" s="167"/>
      <c r="Z5" s="167"/>
      <c r="AA5" s="167"/>
      <c r="AB5" s="167"/>
      <c r="AC5" s="167"/>
    </row>
    <row r="6" spans="1:30" ht="15" customHeight="1">
      <c r="B6" s="11" t="s">
        <v>61</v>
      </c>
      <c r="J6" s="167">
        <f>'TN-Liste_AEJ'!E5</f>
        <v>0</v>
      </c>
      <c r="K6" s="167"/>
      <c r="L6" s="167"/>
      <c r="M6" s="167"/>
      <c r="N6" s="167"/>
      <c r="O6" s="167"/>
      <c r="P6" s="167"/>
      <c r="Q6" s="167"/>
      <c r="R6" s="167"/>
      <c r="S6" s="167"/>
      <c r="T6" s="167"/>
      <c r="U6" s="167"/>
      <c r="V6" s="18"/>
      <c r="W6" s="18" t="s">
        <v>261</v>
      </c>
      <c r="X6" s="18"/>
      <c r="Y6" s="18"/>
      <c r="Z6" s="170">
        <f>'TN-Liste_AEJ'!M3</f>
        <v>0</v>
      </c>
      <c r="AA6" s="167"/>
      <c r="AB6" s="167"/>
      <c r="AC6" s="167"/>
    </row>
    <row r="7" spans="1:30" ht="15" customHeight="1">
      <c r="B7" s="11" t="s">
        <v>33</v>
      </c>
      <c r="J7" s="167">
        <f>Antrag_AEJ!J7</f>
        <v>0</v>
      </c>
      <c r="K7" s="167"/>
      <c r="L7" s="167"/>
      <c r="M7" s="167"/>
      <c r="N7" s="167"/>
      <c r="O7" s="167"/>
      <c r="P7" s="167"/>
      <c r="W7" s="11" t="s">
        <v>262</v>
      </c>
      <c r="Z7" s="170">
        <f>'TN-Liste_AEJ'!M4</f>
        <v>0</v>
      </c>
      <c r="AA7" s="167"/>
      <c r="AB7" s="167"/>
      <c r="AC7" s="167"/>
    </row>
    <row r="8" spans="1:30" ht="4.5" customHeight="1"/>
    <row r="9" spans="1:30">
      <c r="A9" s="60"/>
      <c r="K9" s="109" t="s">
        <v>96</v>
      </c>
      <c r="L9" s="109"/>
      <c r="M9" s="109" t="s">
        <v>97</v>
      </c>
      <c r="N9" s="109"/>
      <c r="Z9" s="109" t="s">
        <v>96</v>
      </c>
      <c r="AA9" s="109"/>
      <c r="AB9" s="109" t="s">
        <v>97</v>
      </c>
      <c r="AC9" s="109"/>
    </row>
    <row r="10" spans="1:30">
      <c r="A10" s="60"/>
      <c r="B10" s="108" t="s">
        <v>57</v>
      </c>
      <c r="C10" s="108"/>
      <c r="D10" s="108"/>
      <c r="E10" s="108"/>
      <c r="F10" s="108"/>
      <c r="G10" s="108"/>
      <c r="H10" s="108"/>
      <c r="I10" s="108"/>
      <c r="J10" s="108"/>
      <c r="K10" s="165">
        <f>Antrag_AEJ!K17</f>
        <v>0</v>
      </c>
      <c r="L10" s="165"/>
      <c r="M10" s="165">
        <f>Antrag_AEJ!M17</f>
        <v>0</v>
      </c>
      <c r="N10" s="165"/>
      <c r="P10" s="124" t="s">
        <v>98</v>
      </c>
      <c r="Q10" s="124"/>
      <c r="R10" s="124"/>
      <c r="S10" s="124"/>
      <c r="T10" s="124"/>
      <c r="U10" s="124"/>
      <c r="V10" s="124"/>
      <c r="W10" s="124"/>
      <c r="X10" s="124"/>
      <c r="Y10" s="124"/>
      <c r="Z10" s="165">
        <f>Antrag_AEJ!Z19</f>
        <v>0</v>
      </c>
      <c r="AA10" s="165"/>
      <c r="AB10" s="165">
        <f>Antrag_AEJ!AB19</f>
        <v>0</v>
      </c>
      <c r="AC10" s="165"/>
      <c r="AD10" s="9"/>
    </row>
    <row r="11" spans="1:30">
      <c r="A11" s="60"/>
      <c r="B11" s="162" t="s">
        <v>57</v>
      </c>
      <c r="C11" s="162"/>
      <c r="D11" s="162"/>
      <c r="E11" s="162"/>
      <c r="F11" s="162"/>
      <c r="G11" s="162"/>
      <c r="H11" s="162"/>
      <c r="I11" s="162"/>
      <c r="J11" s="162"/>
      <c r="K11" s="162"/>
      <c r="L11" s="162"/>
      <c r="M11" s="124">
        <f>SUM(K10:N10)</f>
        <v>0</v>
      </c>
      <c r="N11" s="124"/>
      <c r="P11" s="124" t="s">
        <v>100</v>
      </c>
      <c r="Q11" s="124"/>
      <c r="R11" s="124"/>
      <c r="S11" s="124"/>
      <c r="T11" s="124"/>
      <c r="U11" s="124"/>
      <c r="V11" s="124"/>
      <c r="W11" s="124"/>
      <c r="X11" s="124"/>
      <c r="Y11" s="124"/>
      <c r="Z11" s="165">
        <f>Antrag_AEJ!Z24</f>
        <v>0</v>
      </c>
      <c r="AA11" s="165"/>
      <c r="AB11" s="165">
        <f>Antrag_AEJ!AB24</f>
        <v>0</v>
      </c>
      <c r="AC11" s="165"/>
      <c r="AD11" s="9"/>
    </row>
    <row r="12" spans="1:30" ht="4.5" customHeight="1">
      <c r="A12" s="60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61"/>
      <c r="AA12" s="61"/>
      <c r="AB12" s="61"/>
      <c r="AC12" s="61"/>
      <c r="AD12" s="9"/>
    </row>
    <row r="13" spans="1:30">
      <c r="A13" s="60"/>
      <c r="B13" s="169" t="s">
        <v>117</v>
      </c>
      <c r="C13" s="169"/>
      <c r="D13" s="169"/>
      <c r="E13" s="169"/>
      <c r="F13" s="169"/>
      <c r="G13" s="169"/>
      <c r="H13" s="169"/>
      <c r="I13" s="169"/>
      <c r="J13" s="169"/>
      <c r="K13" s="109" t="s">
        <v>96</v>
      </c>
      <c r="L13" s="109"/>
      <c r="M13" s="109" t="s">
        <v>97</v>
      </c>
      <c r="N13" s="109"/>
      <c r="P13" s="108" t="s">
        <v>60</v>
      </c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9"/>
    </row>
    <row r="14" spans="1:30">
      <c r="A14" s="60"/>
      <c r="B14" s="169"/>
      <c r="C14" s="169"/>
      <c r="D14" s="169"/>
      <c r="E14" s="169"/>
      <c r="F14" s="169"/>
      <c r="G14" s="169"/>
      <c r="H14" s="169"/>
      <c r="I14" s="169"/>
      <c r="J14" s="169"/>
      <c r="K14" s="165">
        <f>Antrag_AEJ!K22</f>
        <v>0</v>
      </c>
      <c r="L14" s="165"/>
      <c r="M14" s="165">
        <f>Antrag_AEJ!M22</f>
        <v>0</v>
      </c>
      <c r="N14" s="165"/>
      <c r="P14" s="107" t="s">
        <v>28</v>
      </c>
      <c r="Q14" s="107"/>
      <c r="R14" s="107"/>
      <c r="S14" s="107"/>
      <c r="T14" s="107"/>
      <c r="U14" s="107"/>
      <c r="V14" s="165">
        <f>Antrag_AEJ!V27</f>
        <v>0</v>
      </c>
      <c r="W14" s="165"/>
      <c r="X14" s="107" t="s">
        <v>99</v>
      </c>
      <c r="Y14" s="107"/>
      <c r="Z14" s="107"/>
      <c r="AA14" s="107"/>
      <c r="AB14" s="165">
        <f>Antrag_AEJ!AB27</f>
        <v>0</v>
      </c>
      <c r="AC14" s="165"/>
      <c r="AD14" s="9"/>
    </row>
    <row r="15" spans="1:30" ht="15" customHeight="1">
      <c r="M15" s="124">
        <f>K14+M14</f>
        <v>0</v>
      </c>
      <c r="N15" s="124"/>
      <c r="P15" s="103"/>
      <c r="Q15" s="104"/>
      <c r="R15" s="104"/>
      <c r="S15" s="104"/>
      <c r="T15" s="104"/>
      <c r="U15" s="104"/>
      <c r="V15" s="104"/>
      <c r="W15" s="105"/>
      <c r="X15" s="13" t="s">
        <v>103</v>
      </c>
      <c r="Y15" s="13"/>
      <c r="Z15" s="13"/>
      <c r="AA15" s="13"/>
      <c r="AB15" s="165">
        <f>Antrag_AEJ!AB28</f>
        <v>0</v>
      </c>
      <c r="AC15" s="165"/>
    </row>
    <row r="16" spans="1:30" ht="4.5" customHeight="1"/>
    <row r="17" spans="1:30">
      <c r="B17" s="108" t="s">
        <v>36</v>
      </c>
      <c r="C17" s="108"/>
      <c r="D17" s="108"/>
      <c r="E17" s="108"/>
      <c r="F17" s="108"/>
      <c r="G17" s="108"/>
      <c r="H17" s="108"/>
      <c r="I17" s="108"/>
      <c r="J17" s="108"/>
      <c r="K17" s="108"/>
      <c r="L17" s="109" t="s">
        <v>106</v>
      </c>
      <c r="M17" s="109"/>
      <c r="N17" s="109"/>
      <c r="O17" s="10"/>
      <c r="P17" s="108" t="s">
        <v>2</v>
      </c>
      <c r="Q17" s="108"/>
      <c r="R17" s="108"/>
      <c r="S17" s="108"/>
      <c r="T17" s="108"/>
      <c r="U17" s="108"/>
      <c r="V17" s="108"/>
      <c r="W17" s="108"/>
      <c r="X17" s="108"/>
      <c r="Y17" s="108"/>
      <c r="Z17" s="108"/>
      <c r="AA17" s="109" t="s">
        <v>101</v>
      </c>
      <c r="AB17" s="109"/>
      <c r="AC17" s="109"/>
      <c r="AD17" s="10"/>
    </row>
    <row r="18" spans="1:30">
      <c r="A18" s="60"/>
      <c r="B18" s="107" t="s">
        <v>104</v>
      </c>
      <c r="C18" s="107"/>
      <c r="D18" s="107"/>
      <c r="E18" s="107"/>
      <c r="F18" s="107"/>
      <c r="G18" s="107"/>
      <c r="H18" s="107"/>
      <c r="I18" s="107"/>
      <c r="J18" s="107"/>
      <c r="K18" s="107"/>
      <c r="L18" s="100">
        <f>Antrag_AEJ!L31</f>
        <v>0</v>
      </c>
      <c r="M18" s="100"/>
      <c r="N18" s="100"/>
      <c r="O18" s="10"/>
      <c r="P18" s="107" t="s">
        <v>39</v>
      </c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0">
        <f>Antrag_AEJ!AA31</f>
        <v>0</v>
      </c>
      <c r="AB18" s="100"/>
      <c r="AC18" s="100"/>
      <c r="AD18" s="10"/>
    </row>
    <row r="19" spans="1:30">
      <c r="A19" s="60"/>
      <c r="B19" s="107" t="s">
        <v>62</v>
      </c>
      <c r="C19" s="107"/>
      <c r="D19" s="107"/>
      <c r="E19" s="107"/>
      <c r="F19" s="107"/>
      <c r="G19" s="107"/>
      <c r="H19" s="107"/>
      <c r="I19" s="107"/>
      <c r="J19" s="107"/>
      <c r="K19" s="107"/>
      <c r="L19" s="122">
        <f>Antrag_AEJ!L32</f>
        <v>0</v>
      </c>
      <c r="M19" s="122"/>
      <c r="N19" s="122"/>
      <c r="O19" s="10"/>
      <c r="P19" s="107" t="s">
        <v>40</v>
      </c>
      <c r="Q19" s="107"/>
      <c r="R19" s="107"/>
      <c r="S19" s="107"/>
      <c r="T19" s="107"/>
      <c r="U19" s="107"/>
      <c r="V19" s="107"/>
      <c r="W19" s="107"/>
      <c r="X19" s="107"/>
      <c r="Y19" s="107"/>
      <c r="Z19" s="107"/>
      <c r="AA19" s="100">
        <f>Antrag_AEJ!AA32</f>
        <v>0</v>
      </c>
      <c r="AB19" s="100"/>
      <c r="AC19" s="100"/>
      <c r="AD19" s="10"/>
    </row>
    <row r="20" spans="1:30">
      <c r="A20" s="60"/>
      <c r="B20" s="101" t="s">
        <v>130</v>
      </c>
      <c r="C20" s="102"/>
      <c r="D20" s="102"/>
      <c r="E20" s="102"/>
      <c r="F20" s="102"/>
      <c r="G20" s="102"/>
      <c r="H20" s="102"/>
      <c r="I20" s="120">
        <v>9.6</v>
      </c>
      <c r="J20" s="120"/>
      <c r="K20" s="121"/>
      <c r="L20" s="150">
        <f>L19*I20</f>
        <v>0</v>
      </c>
      <c r="M20" s="150"/>
      <c r="N20" s="150"/>
      <c r="O20" s="10"/>
      <c r="P20" s="107" t="s">
        <v>0</v>
      </c>
      <c r="Q20" s="107"/>
      <c r="R20" s="107"/>
      <c r="S20" s="107"/>
      <c r="T20" s="107"/>
      <c r="U20" s="107"/>
      <c r="V20" s="107"/>
      <c r="W20" s="107"/>
      <c r="X20" s="107"/>
      <c r="Y20" s="107"/>
      <c r="Z20" s="107"/>
      <c r="AA20" s="100">
        <f>Antrag_AEJ!AA33</f>
        <v>0</v>
      </c>
      <c r="AB20" s="100"/>
      <c r="AC20" s="100"/>
      <c r="AD20" s="10"/>
    </row>
    <row r="21" spans="1:30">
      <c r="A21" s="60"/>
      <c r="B21" s="107" t="s">
        <v>38</v>
      </c>
      <c r="C21" s="107"/>
      <c r="D21" s="107"/>
      <c r="E21" s="107"/>
      <c r="F21" s="107"/>
      <c r="G21" s="107"/>
      <c r="H21" s="107"/>
      <c r="I21" s="107"/>
      <c r="J21" s="107"/>
      <c r="K21" s="107"/>
      <c r="L21" s="100">
        <f>Antrag_AEJ!L34</f>
        <v>0</v>
      </c>
      <c r="M21" s="100"/>
      <c r="N21" s="100"/>
      <c r="O21" s="10"/>
      <c r="P21" s="107" t="s">
        <v>1</v>
      </c>
      <c r="Q21" s="107"/>
      <c r="R21" s="107"/>
      <c r="S21" s="107"/>
      <c r="T21" s="107"/>
      <c r="U21" s="107"/>
      <c r="V21" s="107"/>
      <c r="W21" s="107"/>
      <c r="X21" s="107"/>
      <c r="Y21" s="107"/>
      <c r="Z21" s="107"/>
      <c r="AA21" s="100">
        <f>Antrag_AEJ!AA34</f>
        <v>0</v>
      </c>
      <c r="AB21" s="100"/>
      <c r="AC21" s="100"/>
      <c r="AD21" s="10"/>
    </row>
    <row r="22" spans="1:30">
      <c r="A22" s="60"/>
      <c r="B22" s="109" t="s">
        <v>63</v>
      </c>
      <c r="C22" s="109"/>
      <c r="D22" s="109"/>
      <c r="E22" s="109"/>
      <c r="F22" s="109"/>
      <c r="G22" s="109"/>
      <c r="H22" s="109"/>
      <c r="I22" s="109"/>
      <c r="J22" s="109"/>
      <c r="K22" s="109"/>
      <c r="L22" s="109"/>
      <c r="M22" s="109"/>
      <c r="N22" s="109"/>
      <c r="O22" s="10"/>
      <c r="P22" s="107" t="s">
        <v>41</v>
      </c>
      <c r="Q22" s="107"/>
      <c r="R22" s="107"/>
      <c r="S22" s="107"/>
      <c r="T22" s="107"/>
      <c r="U22" s="107"/>
      <c r="V22" s="107"/>
      <c r="W22" s="107"/>
      <c r="X22" s="107"/>
      <c r="Y22" s="107"/>
      <c r="Z22" s="107"/>
      <c r="AA22" s="100">
        <f>Antrag_AEJ!AA35</f>
        <v>0</v>
      </c>
      <c r="AB22" s="100"/>
      <c r="AC22" s="100"/>
      <c r="AD22" s="10"/>
    </row>
    <row r="23" spans="1:30">
      <c r="A23" s="60"/>
      <c r="B23" s="135" t="s">
        <v>64</v>
      </c>
      <c r="C23" s="135"/>
      <c r="D23" s="135"/>
      <c r="E23" s="135"/>
      <c r="F23" s="135"/>
      <c r="G23" s="135"/>
      <c r="H23" s="135"/>
      <c r="I23" s="135"/>
      <c r="J23" s="135"/>
      <c r="K23" s="135"/>
      <c r="L23" s="109" t="s">
        <v>37</v>
      </c>
      <c r="M23" s="109"/>
      <c r="N23" s="109"/>
      <c r="O23" s="10"/>
      <c r="P23" s="107" t="s">
        <v>42</v>
      </c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0">
        <f>Antrag_AEJ!AA36</f>
        <v>0</v>
      </c>
      <c r="AB23" s="100"/>
      <c r="AC23" s="100"/>
      <c r="AD23" s="10"/>
    </row>
    <row r="24" spans="1:30">
      <c r="A24" s="60"/>
      <c r="B24" s="123">
        <f>Antrag_AEJ!B37</f>
        <v>0</v>
      </c>
      <c r="C24" s="123"/>
      <c r="D24" s="123"/>
      <c r="E24" s="123"/>
      <c r="F24" s="123"/>
      <c r="G24" s="123"/>
      <c r="H24" s="123"/>
      <c r="I24" s="123"/>
      <c r="J24" s="123"/>
      <c r="K24" s="123"/>
      <c r="L24" s="100">
        <f>Antrag_AEJ!L37</f>
        <v>0</v>
      </c>
      <c r="M24" s="100"/>
      <c r="N24" s="100"/>
      <c r="O24" s="10"/>
      <c r="P24" s="107" t="s">
        <v>32</v>
      </c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0">
        <f>Antrag_AEJ!AA37</f>
        <v>0</v>
      </c>
      <c r="AB24" s="100"/>
      <c r="AC24" s="100"/>
      <c r="AD24" s="10"/>
    </row>
    <row r="25" spans="1:30">
      <c r="A25" s="60"/>
      <c r="B25" s="123">
        <f>Antrag_AEJ!B38</f>
        <v>0</v>
      </c>
      <c r="C25" s="123"/>
      <c r="D25" s="123"/>
      <c r="E25" s="123"/>
      <c r="F25" s="123"/>
      <c r="G25" s="123"/>
      <c r="H25" s="123"/>
      <c r="I25" s="123"/>
      <c r="J25" s="123"/>
      <c r="K25" s="123"/>
      <c r="L25" s="100">
        <f>Antrag_AEJ!L38</f>
        <v>0</v>
      </c>
      <c r="M25" s="100"/>
      <c r="N25" s="100"/>
      <c r="O25" s="10"/>
      <c r="P25" s="99" t="s">
        <v>43</v>
      </c>
      <c r="Q25" s="99"/>
      <c r="R25" s="99"/>
      <c r="S25" s="99"/>
      <c r="T25" s="99"/>
      <c r="U25" s="99"/>
      <c r="V25" s="99"/>
      <c r="W25" s="99"/>
      <c r="X25" s="99"/>
      <c r="Y25" s="99"/>
      <c r="Z25" s="99"/>
      <c r="AA25" s="112">
        <f>SUM(AA18:AC24)</f>
        <v>0</v>
      </c>
      <c r="AB25" s="112"/>
      <c r="AC25" s="112"/>
      <c r="AD25" s="10"/>
    </row>
    <row r="26" spans="1:30">
      <c r="B26" s="106" t="s">
        <v>102</v>
      </c>
      <c r="C26" s="106"/>
      <c r="D26" s="106"/>
      <c r="E26" s="106"/>
      <c r="F26" s="106"/>
      <c r="G26" s="106"/>
      <c r="H26" s="106"/>
      <c r="I26" s="106"/>
      <c r="J26" s="106"/>
      <c r="K26" s="106"/>
      <c r="L26" s="110">
        <v>0</v>
      </c>
      <c r="M26" s="111"/>
      <c r="N26" s="111"/>
      <c r="O26" s="10"/>
      <c r="P26" s="106" t="s">
        <v>44</v>
      </c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17">
        <f>L20</f>
        <v>0</v>
      </c>
      <c r="AB26" s="117"/>
      <c r="AC26" s="117"/>
      <c r="AD26" s="10"/>
    </row>
    <row r="27" spans="1:30"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6" t="s">
        <v>45</v>
      </c>
      <c r="Q27" s="106"/>
      <c r="R27" s="106"/>
      <c r="S27" s="106"/>
      <c r="T27" s="106"/>
      <c r="U27" s="106"/>
      <c r="V27" s="106"/>
      <c r="W27" s="106"/>
      <c r="X27" s="106"/>
      <c r="Y27" s="106"/>
      <c r="Z27" s="106"/>
      <c r="AA27" s="117">
        <f>L21</f>
        <v>0</v>
      </c>
      <c r="AB27" s="117"/>
      <c r="AC27" s="117"/>
      <c r="AD27" s="10"/>
    </row>
    <row r="28" spans="1:30">
      <c r="B28" s="99" t="s">
        <v>43</v>
      </c>
      <c r="C28" s="99"/>
      <c r="D28" s="99"/>
      <c r="E28" s="99"/>
      <c r="F28" s="99"/>
      <c r="G28" s="99"/>
      <c r="H28" s="99"/>
      <c r="I28" s="99"/>
      <c r="J28" s="99"/>
      <c r="K28" s="99"/>
      <c r="L28" s="112">
        <f>L18+L20+L21+L24+L25+L26</f>
        <v>0</v>
      </c>
      <c r="M28" s="113"/>
      <c r="N28" s="113"/>
      <c r="AD28" s="10"/>
    </row>
    <row r="29" spans="1:30">
      <c r="A29" s="60"/>
      <c r="B29" s="10"/>
      <c r="C29" s="10"/>
      <c r="D29" s="10"/>
      <c r="E29" s="10"/>
      <c r="F29" s="10"/>
      <c r="G29" s="10"/>
      <c r="O29" s="10"/>
      <c r="P29" s="99" t="s">
        <v>43</v>
      </c>
      <c r="Q29" s="99"/>
      <c r="R29" s="99"/>
      <c r="S29" s="99"/>
      <c r="T29" s="99"/>
      <c r="U29" s="99"/>
      <c r="V29" s="99"/>
      <c r="W29" s="99"/>
      <c r="X29" s="99"/>
      <c r="Y29" s="99"/>
      <c r="Z29" s="99"/>
      <c r="AA29" s="112">
        <f>SUM(AA25:AC27)</f>
        <v>0</v>
      </c>
      <c r="AB29" s="112"/>
      <c r="AC29" s="112"/>
      <c r="AD29" s="10"/>
    </row>
    <row r="30" spans="1:30">
      <c r="A30" s="60"/>
      <c r="B30" s="10"/>
      <c r="C30" s="10"/>
      <c r="D30" s="10"/>
      <c r="E30" s="10"/>
      <c r="F30" s="10"/>
      <c r="G30" s="10"/>
      <c r="O30" s="10"/>
      <c r="P30" s="163" t="s">
        <v>46</v>
      </c>
      <c r="Q30" s="163"/>
      <c r="R30" s="163"/>
      <c r="S30" s="163"/>
      <c r="T30" s="163"/>
      <c r="U30" s="163"/>
      <c r="V30" s="163"/>
      <c r="W30" s="163"/>
      <c r="X30" s="163"/>
      <c r="Y30" s="163"/>
      <c r="Z30" s="163"/>
      <c r="AA30" s="112">
        <f>AA29-L28</f>
        <v>0</v>
      </c>
      <c r="AB30" s="112"/>
      <c r="AC30" s="112"/>
      <c r="AD30" s="10"/>
    </row>
    <row r="31" spans="1:30" ht="4.5" customHeight="1">
      <c r="A31" s="6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61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</row>
    <row r="32" spans="1:30">
      <c r="A32" s="60"/>
      <c r="B32" s="59" t="s">
        <v>107</v>
      </c>
      <c r="C32" s="61"/>
      <c r="D32" s="61"/>
      <c r="E32" s="61"/>
      <c r="F32" s="61"/>
      <c r="G32" s="61"/>
      <c r="H32" s="61"/>
      <c r="I32" s="61"/>
      <c r="J32" s="61"/>
      <c r="K32" s="61"/>
      <c r="L32" s="61"/>
      <c r="M32" s="61"/>
      <c r="N32" s="61"/>
      <c r="O32" s="9"/>
      <c r="P32" s="61"/>
      <c r="Q32" s="61"/>
      <c r="R32" s="61"/>
      <c r="S32" s="61"/>
      <c r="T32" s="61"/>
      <c r="U32" s="61"/>
      <c r="V32" s="61"/>
      <c r="W32" s="61"/>
      <c r="X32" s="61"/>
      <c r="Y32" s="61"/>
      <c r="Z32" s="61"/>
      <c r="AA32" s="61"/>
      <c r="AB32" s="61"/>
      <c r="AC32" s="10"/>
      <c r="AD32" s="10"/>
    </row>
    <row r="33" spans="1:40">
      <c r="A33" s="60"/>
      <c r="B33" s="98" t="s">
        <v>108</v>
      </c>
      <c r="C33" s="98"/>
      <c r="D33" s="98"/>
      <c r="E33" s="98"/>
      <c r="F33" s="116">
        <f>Antrag_AEJ!F46</f>
        <v>0</v>
      </c>
      <c r="G33" s="116"/>
      <c r="H33" s="116"/>
      <c r="I33" s="116"/>
      <c r="J33" s="116"/>
      <c r="K33" s="116"/>
      <c r="L33" s="116"/>
      <c r="M33" s="116"/>
      <c r="N33" s="116"/>
      <c r="O33" s="9"/>
      <c r="P33" s="98" t="s">
        <v>110</v>
      </c>
      <c r="Q33" s="98"/>
      <c r="R33" s="98"/>
      <c r="S33" s="98"/>
      <c r="T33" s="116">
        <f>Antrag_AEJ!T46</f>
        <v>0</v>
      </c>
      <c r="U33" s="116"/>
      <c r="V33" s="116"/>
      <c r="W33" s="116"/>
      <c r="X33" s="116"/>
      <c r="Y33" s="116"/>
      <c r="Z33" s="116"/>
      <c r="AA33" s="116"/>
      <c r="AB33" s="116"/>
      <c r="AC33" s="10"/>
      <c r="AD33" s="10"/>
    </row>
    <row r="34" spans="1:40">
      <c r="A34" s="60"/>
      <c r="B34" s="98" t="s">
        <v>109</v>
      </c>
      <c r="C34" s="98"/>
      <c r="D34" s="98"/>
      <c r="E34" s="98"/>
      <c r="F34" s="116">
        <f>Antrag_AEJ!F47</f>
        <v>0</v>
      </c>
      <c r="G34" s="116"/>
      <c r="H34" s="116"/>
      <c r="I34" s="116"/>
      <c r="J34" s="116"/>
      <c r="K34" s="116"/>
      <c r="L34" s="116"/>
      <c r="M34" s="116"/>
      <c r="N34" s="116"/>
      <c r="O34" s="10"/>
      <c r="P34" s="98" t="s">
        <v>111</v>
      </c>
      <c r="Q34" s="98"/>
      <c r="R34" s="98"/>
      <c r="S34" s="98"/>
      <c r="T34" s="116">
        <f>Antrag_AEJ!T47</f>
        <v>0</v>
      </c>
      <c r="U34" s="116"/>
      <c r="V34" s="116"/>
      <c r="W34" s="116"/>
      <c r="X34" s="116"/>
      <c r="Y34" s="116"/>
      <c r="Z34" s="116"/>
      <c r="AA34" s="116"/>
      <c r="AB34" s="116"/>
      <c r="AC34" s="10"/>
      <c r="AD34" s="10"/>
    </row>
    <row r="35" spans="1:40" ht="4.5" customHeight="1">
      <c r="A35" s="6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3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</row>
    <row r="36" spans="1:40">
      <c r="A36" s="156" t="s">
        <v>120</v>
      </c>
      <c r="B36" s="156"/>
      <c r="C36" s="156"/>
      <c r="D36" s="156"/>
      <c r="E36" s="156"/>
      <c r="F36" s="156"/>
      <c r="G36" s="156"/>
      <c r="H36" s="156"/>
      <c r="I36" s="156"/>
      <c r="J36" s="156"/>
      <c r="K36" s="156"/>
      <c r="L36" s="156"/>
      <c r="M36" s="156"/>
      <c r="N36" s="156"/>
      <c r="O36" s="156"/>
      <c r="P36" s="156"/>
      <c r="Q36" s="156"/>
      <c r="R36" s="156"/>
      <c r="S36" s="156"/>
      <c r="T36" s="156"/>
      <c r="U36" s="156"/>
      <c r="V36" s="156"/>
      <c r="W36" s="156"/>
      <c r="X36" s="156"/>
      <c r="Y36" s="156"/>
      <c r="Z36" s="156"/>
      <c r="AA36" s="156"/>
      <c r="AB36" s="156"/>
      <c r="AC36" s="156"/>
      <c r="AD36" s="156"/>
    </row>
    <row r="37" spans="1:40">
      <c r="AI37" s="26"/>
      <c r="AJ37" s="26"/>
    </row>
    <row r="38" spans="1:40" ht="30" customHeight="1">
      <c r="B38" s="164" t="s">
        <v>121</v>
      </c>
      <c r="C38" s="164"/>
      <c r="D38" s="164"/>
      <c r="E38" s="164"/>
      <c r="F38" s="164"/>
      <c r="G38" s="164"/>
      <c r="H38" s="164"/>
      <c r="I38" s="164"/>
      <c r="J38" s="114"/>
      <c r="K38" s="114"/>
      <c r="L38" s="114"/>
      <c r="M38" s="114"/>
      <c r="N38" s="114"/>
      <c r="O38" s="114"/>
      <c r="P38" s="114"/>
      <c r="Q38" s="114"/>
      <c r="S38" s="115" t="s">
        <v>124</v>
      </c>
      <c r="T38" s="115"/>
      <c r="U38" s="115"/>
      <c r="V38" s="115"/>
      <c r="W38" s="115"/>
      <c r="X38" s="115"/>
      <c r="Y38" s="115"/>
      <c r="Z38" s="115"/>
      <c r="AA38" s="115"/>
      <c r="AB38" s="115"/>
      <c r="AC38" s="115"/>
      <c r="AD38" s="31"/>
      <c r="AE38" s="31"/>
      <c r="AF38" s="31"/>
      <c r="AG38" s="31"/>
      <c r="AH38" s="31"/>
      <c r="AI38" s="31"/>
      <c r="AJ38" s="31"/>
      <c r="AK38" s="31"/>
      <c r="AL38" s="31"/>
      <c r="AM38" s="31"/>
      <c r="AN38" s="31"/>
    </row>
    <row r="39" spans="1:40" ht="30" customHeight="1">
      <c r="B39" s="164" t="s">
        <v>122</v>
      </c>
      <c r="C39" s="164"/>
      <c r="D39" s="164"/>
      <c r="E39" s="164"/>
      <c r="F39" s="164"/>
      <c r="G39" s="164"/>
      <c r="H39" s="164"/>
      <c r="I39" s="164"/>
      <c r="J39" s="152"/>
      <c r="K39" s="153"/>
      <c r="L39" s="153"/>
      <c r="M39" s="151" t="s">
        <v>129</v>
      </c>
      <c r="N39" s="151"/>
      <c r="O39" s="153"/>
      <c r="P39" s="153"/>
      <c r="Q39" s="154"/>
      <c r="S39" s="103"/>
      <c r="T39" s="104"/>
      <c r="U39" s="104"/>
      <c r="V39" s="104"/>
      <c r="W39" s="104"/>
      <c r="X39" s="104"/>
      <c r="Y39" s="104"/>
      <c r="Z39" s="104"/>
      <c r="AA39" s="104"/>
      <c r="AB39" s="104"/>
      <c r="AC39" s="105"/>
      <c r="AI39" s="26"/>
      <c r="AJ39" s="26"/>
    </row>
    <row r="40" spans="1:40" ht="30" customHeight="1">
      <c r="B40" s="164" t="s">
        <v>123</v>
      </c>
      <c r="C40" s="164"/>
      <c r="D40" s="164"/>
      <c r="E40" s="164"/>
      <c r="F40" s="164"/>
      <c r="G40" s="164"/>
      <c r="H40" s="164"/>
      <c r="I40" s="164"/>
      <c r="J40" s="114"/>
      <c r="K40" s="114"/>
      <c r="L40" s="114"/>
      <c r="M40" s="114"/>
      <c r="N40" s="114"/>
      <c r="O40" s="114"/>
      <c r="P40" s="114"/>
      <c r="Q40" s="114"/>
      <c r="W40" s="155" t="s">
        <v>125</v>
      </c>
      <c r="X40" s="155"/>
      <c r="Y40" s="155"/>
      <c r="Z40" s="155"/>
      <c r="AA40" s="155"/>
      <c r="AB40" s="155"/>
      <c r="AC40" s="155"/>
    </row>
    <row r="41" spans="1:40" ht="30" customHeight="1">
      <c r="B41" s="65"/>
      <c r="C41" s="65"/>
      <c r="D41" s="65"/>
      <c r="E41" s="65"/>
      <c r="F41" s="65"/>
      <c r="G41" s="65"/>
      <c r="H41" s="65"/>
      <c r="I41" s="65"/>
      <c r="J41" s="67"/>
      <c r="K41" s="67"/>
      <c r="L41" s="67"/>
      <c r="M41" s="67"/>
      <c r="N41" s="67"/>
      <c r="O41" s="67"/>
      <c r="P41" s="67"/>
      <c r="Q41" s="67"/>
      <c r="W41" s="66"/>
      <c r="X41" s="66"/>
      <c r="Y41" s="66"/>
      <c r="Z41" s="66"/>
      <c r="AA41" s="66"/>
      <c r="AB41" s="66"/>
      <c r="AC41" s="66"/>
    </row>
    <row r="42" spans="1:40">
      <c r="B42" s="98" t="s">
        <v>266</v>
      </c>
      <c r="C42" s="98"/>
      <c r="D42" s="98"/>
      <c r="F42" s="98" t="s">
        <v>265</v>
      </c>
      <c r="G42" s="98"/>
      <c r="H42" s="98"/>
      <c r="I42" s="98"/>
      <c r="J42" s="98"/>
      <c r="K42" s="98"/>
      <c r="R42" s="98" t="s">
        <v>126</v>
      </c>
      <c r="S42" s="98"/>
      <c r="T42" s="98"/>
      <c r="U42" s="10"/>
      <c r="V42" s="98" t="s">
        <v>127</v>
      </c>
      <c r="W42" s="98"/>
      <c r="X42" s="98"/>
      <c r="Y42" s="98"/>
      <c r="Z42" s="98"/>
      <c r="AA42" s="98"/>
      <c r="AB42" s="98"/>
      <c r="AI42" s="58"/>
      <c r="AJ42" s="58"/>
    </row>
    <row r="43" spans="1:40">
      <c r="B43" s="11" t="s">
        <v>128</v>
      </c>
      <c r="AI43" s="58"/>
      <c r="AJ43" s="58"/>
    </row>
    <row r="44" spans="1:40">
      <c r="B44" s="23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24"/>
      <c r="AI44" s="58"/>
      <c r="AJ44" s="58"/>
    </row>
    <row r="45" spans="1:40">
      <c r="B45" s="32"/>
      <c r="AC45" s="33"/>
      <c r="AI45" s="58"/>
      <c r="AJ45" s="58"/>
    </row>
    <row r="46" spans="1:40">
      <c r="B46" s="32"/>
      <c r="AC46" s="33"/>
      <c r="AI46" s="58"/>
      <c r="AJ46" s="58"/>
    </row>
    <row r="47" spans="1:40">
      <c r="B47" s="32"/>
      <c r="AC47" s="33"/>
      <c r="AI47" s="58"/>
      <c r="AJ47" s="58"/>
    </row>
    <row r="48" spans="1:40">
      <c r="B48" s="32"/>
      <c r="AC48" s="33"/>
      <c r="AI48" s="58"/>
      <c r="AJ48" s="58"/>
    </row>
    <row r="49" spans="2:29">
      <c r="B49" s="22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21"/>
    </row>
  </sheetData>
  <mergeCells count="108">
    <mergeCell ref="B39:I39"/>
    <mergeCell ref="J39:L39"/>
    <mergeCell ref="M39:N39"/>
    <mergeCell ref="O39:Q39"/>
    <mergeCell ref="Z6:AC6"/>
    <mergeCell ref="Z7:AC7"/>
    <mergeCell ref="B25:K25"/>
    <mergeCell ref="L25:N25"/>
    <mergeCell ref="P25:Z25"/>
    <mergeCell ref="AA25:AC25"/>
    <mergeCell ref="L26:N26"/>
    <mergeCell ref="P26:Z26"/>
    <mergeCell ref="AA26:AC26"/>
    <mergeCell ref="B20:H20"/>
    <mergeCell ref="I20:K20"/>
    <mergeCell ref="L20:N20"/>
    <mergeCell ref="P20:Z20"/>
    <mergeCell ref="AA20:AC20"/>
    <mergeCell ref="B21:K21"/>
    <mergeCell ref="L21:N21"/>
    <mergeCell ref="P21:Z21"/>
    <mergeCell ref="AA21:AC21"/>
    <mergeCell ref="AB15:AC15"/>
    <mergeCell ref="B17:K17"/>
    <mergeCell ref="S38:AC38"/>
    <mergeCell ref="B33:E33"/>
    <mergeCell ref="F33:N33"/>
    <mergeCell ref="B22:N22"/>
    <mergeCell ref="P22:Z22"/>
    <mergeCell ref="AA22:AC22"/>
    <mergeCell ref="B23:K23"/>
    <mergeCell ref="L23:N23"/>
    <mergeCell ref="P23:Z23"/>
    <mergeCell ref="AA23:AC23"/>
    <mergeCell ref="B24:K24"/>
    <mergeCell ref="L24:N24"/>
    <mergeCell ref="P24:Z24"/>
    <mergeCell ref="AA24:AC24"/>
    <mergeCell ref="P15:W15"/>
    <mergeCell ref="B18:K18"/>
    <mergeCell ref="L18:N18"/>
    <mergeCell ref="P18:Z18"/>
    <mergeCell ref="AA18:AC18"/>
    <mergeCell ref="B19:K19"/>
    <mergeCell ref="L19:N19"/>
    <mergeCell ref="P19:Z19"/>
    <mergeCell ref="AA19:AC19"/>
    <mergeCell ref="L17:N17"/>
    <mergeCell ref="P17:Z17"/>
    <mergeCell ref="AA17:AC17"/>
    <mergeCell ref="M15:N15"/>
    <mergeCell ref="Z11:AA11"/>
    <mergeCell ref="B13:J14"/>
    <mergeCell ref="K13:L13"/>
    <mergeCell ref="M13:N13"/>
    <mergeCell ref="P13:AC13"/>
    <mergeCell ref="P14:U14"/>
    <mergeCell ref="V14:W14"/>
    <mergeCell ref="X14:AA14"/>
    <mergeCell ref="AB14:AC14"/>
    <mergeCell ref="B38:I38"/>
    <mergeCell ref="J38:Q38"/>
    <mergeCell ref="AB9:AC9"/>
    <mergeCell ref="AB11:AC11"/>
    <mergeCell ref="Z9:AA9"/>
    <mergeCell ref="AB10:AC10"/>
    <mergeCell ref="Z10:AA10"/>
    <mergeCell ref="A1:AD1"/>
    <mergeCell ref="A2:AD2"/>
    <mergeCell ref="J6:U6"/>
    <mergeCell ref="J7:P7"/>
    <mergeCell ref="B10:J10"/>
    <mergeCell ref="K9:L9"/>
    <mergeCell ref="M9:N9"/>
    <mergeCell ref="P10:Y10"/>
    <mergeCell ref="M10:N10"/>
    <mergeCell ref="K10:L10"/>
    <mergeCell ref="J4:AC4"/>
    <mergeCell ref="J5:AC5"/>
    <mergeCell ref="K14:L14"/>
    <mergeCell ref="M14:N14"/>
    <mergeCell ref="B11:L11"/>
    <mergeCell ref="M11:N11"/>
    <mergeCell ref="P11:Y11"/>
    <mergeCell ref="B42:D42"/>
    <mergeCell ref="F42:K42"/>
    <mergeCell ref="R42:T42"/>
    <mergeCell ref="V42:AB42"/>
    <mergeCell ref="B26:K26"/>
    <mergeCell ref="P27:Z27"/>
    <mergeCell ref="AA27:AC27"/>
    <mergeCell ref="P29:Z29"/>
    <mergeCell ref="P30:Z30"/>
    <mergeCell ref="AA30:AC30"/>
    <mergeCell ref="P33:S33"/>
    <mergeCell ref="B40:I40"/>
    <mergeCell ref="J40:Q40"/>
    <mergeCell ref="T33:AB33"/>
    <mergeCell ref="B34:E34"/>
    <mergeCell ref="F34:N34"/>
    <mergeCell ref="P34:S34"/>
    <mergeCell ref="T34:AB34"/>
    <mergeCell ref="B28:K28"/>
    <mergeCell ref="L28:N28"/>
    <mergeCell ref="AA29:AC29"/>
    <mergeCell ref="W40:AC40"/>
    <mergeCell ref="S39:AC39"/>
    <mergeCell ref="A36:AD36"/>
  </mergeCells>
  <pageMargins left="0.27960526315789475" right="0.28186274509803921" top="0.78740157499999996" bottom="0.32608695652173914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/>
  <dimension ref="A1:I31"/>
  <sheetViews>
    <sheetView workbookViewId="0">
      <selection activeCell="E11" sqref="E11"/>
    </sheetView>
  </sheetViews>
  <sheetFormatPr baseColWidth="10" defaultRowHeight="15"/>
  <cols>
    <col min="1" max="1" width="80.5703125" bestFit="1" customWidth="1"/>
    <col min="2" max="2" width="59.28515625" customWidth="1"/>
    <col min="3" max="3" width="9" bestFit="1" customWidth="1"/>
  </cols>
  <sheetData>
    <row r="1" spans="1:9">
      <c r="A1" s="2" t="s">
        <v>21</v>
      </c>
      <c r="B1" s="2"/>
      <c r="C1" s="2"/>
      <c r="D1" s="2"/>
      <c r="E1" s="2"/>
      <c r="F1" s="2"/>
      <c r="G1" s="2"/>
      <c r="H1" s="2"/>
      <c r="I1" s="1"/>
    </row>
    <row r="2" spans="1:9">
      <c r="A2" s="2"/>
      <c r="B2" s="2"/>
      <c r="C2" s="2"/>
      <c r="D2" s="2"/>
      <c r="E2" s="2"/>
      <c r="F2" s="2"/>
      <c r="G2" s="2"/>
      <c r="H2" s="2"/>
      <c r="I2" s="1"/>
    </row>
    <row r="3" spans="1:9">
      <c r="A3" s="2" t="s">
        <v>22</v>
      </c>
      <c r="B3" s="2"/>
      <c r="C3" s="2"/>
      <c r="D3" s="2"/>
      <c r="E3" s="2"/>
      <c r="F3" s="2"/>
      <c r="G3" s="2"/>
      <c r="H3" s="2"/>
      <c r="I3" s="1"/>
    </row>
    <row r="4" spans="1:9">
      <c r="A4" s="2"/>
      <c r="B4" s="2"/>
      <c r="C4" s="2"/>
      <c r="D4" s="2"/>
      <c r="E4" s="2"/>
      <c r="F4" s="2"/>
      <c r="G4" s="2"/>
      <c r="H4" s="2"/>
      <c r="I4" s="1"/>
    </row>
    <row r="5" spans="1:9">
      <c r="A5" s="3"/>
      <c r="B5" s="3"/>
      <c r="C5" s="3"/>
      <c r="D5" s="4"/>
      <c r="E5" s="4"/>
      <c r="F5" s="4"/>
      <c r="G5" s="4"/>
      <c r="H5" s="4"/>
    </row>
    <row r="6" spans="1:9">
      <c r="A6" s="6" t="s">
        <v>25</v>
      </c>
      <c r="B6" s="6" t="s">
        <v>27</v>
      </c>
      <c r="C6" s="6" t="s">
        <v>26</v>
      </c>
    </row>
    <row r="7" spans="1:9">
      <c r="A7" s="7" t="s">
        <v>67</v>
      </c>
      <c r="B7" s="5" t="s">
        <v>68</v>
      </c>
      <c r="C7" s="8" t="s">
        <v>4</v>
      </c>
    </row>
    <row r="8" spans="1:9">
      <c r="A8" s="7" t="s">
        <v>69</v>
      </c>
      <c r="B8" s="5" t="s">
        <v>70</v>
      </c>
      <c r="C8" s="8" t="s">
        <v>5</v>
      </c>
    </row>
    <row r="9" spans="1:9" ht="24">
      <c r="A9" s="7" t="s">
        <v>71</v>
      </c>
      <c r="B9" s="5" t="s">
        <v>72</v>
      </c>
      <c r="C9" s="8" t="s">
        <v>6</v>
      </c>
    </row>
    <row r="10" spans="1:9" ht="36">
      <c r="A10" s="7" t="s">
        <v>112</v>
      </c>
      <c r="B10" s="5" t="s">
        <v>73</v>
      </c>
      <c r="C10" s="8" t="s">
        <v>7</v>
      </c>
    </row>
    <row r="11" spans="1:9" ht="48">
      <c r="A11" s="7" t="s">
        <v>95</v>
      </c>
      <c r="B11" s="5" t="s">
        <v>74</v>
      </c>
      <c r="C11" s="8" t="s">
        <v>8</v>
      </c>
    </row>
    <row r="12" spans="1:9">
      <c r="A12" s="7" t="s">
        <v>75</v>
      </c>
      <c r="B12" s="5" t="s">
        <v>76</v>
      </c>
      <c r="C12" s="8" t="s">
        <v>9</v>
      </c>
    </row>
    <row r="13" spans="1:9" ht="24">
      <c r="A13" s="7" t="s">
        <v>77</v>
      </c>
      <c r="B13" s="5" t="s">
        <v>78</v>
      </c>
      <c r="C13" s="8" t="s">
        <v>10</v>
      </c>
    </row>
    <row r="14" spans="1:9" ht="24">
      <c r="A14" s="7" t="s">
        <v>79</v>
      </c>
      <c r="B14" s="5" t="s">
        <v>80</v>
      </c>
      <c r="C14" s="8" t="s">
        <v>11</v>
      </c>
    </row>
    <row r="15" spans="1:9" ht="24">
      <c r="A15" s="7" t="s">
        <v>81</v>
      </c>
      <c r="B15" s="5" t="s">
        <v>82</v>
      </c>
      <c r="C15" s="8" t="s">
        <v>12</v>
      </c>
    </row>
    <row r="16" spans="1:9">
      <c r="A16" s="7" t="s">
        <v>83</v>
      </c>
      <c r="B16" s="5" t="s">
        <v>84</v>
      </c>
      <c r="C16" s="8" t="s">
        <v>13</v>
      </c>
    </row>
    <row r="17" spans="1:3">
      <c r="A17" s="55" t="s">
        <v>85</v>
      </c>
      <c r="B17" s="56" t="s">
        <v>86</v>
      </c>
      <c r="C17" s="57" t="s">
        <v>14</v>
      </c>
    </row>
    <row r="18" spans="1:3" ht="24">
      <c r="A18" s="7" t="s">
        <v>87</v>
      </c>
      <c r="B18" s="5" t="s">
        <v>88</v>
      </c>
      <c r="C18" s="8" t="s">
        <v>15</v>
      </c>
    </row>
    <row r="19" spans="1:3">
      <c r="A19" s="7" t="s">
        <v>93</v>
      </c>
      <c r="B19" s="5" t="s">
        <v>94</v>
      </c>
      <c r="C19" s="8" t="s">
        <v>16</v>
      </c>
    </row>
    <row r="20" spans="1:3" ht="24">
      <c r="A20" s="49" t="s">
        <v>89</v>
      </c>
      <c r="B20" s="50" t="s">
        <v>90</v>
      </c>
      <c r="C20" s="51" t="s">
        <v>17</v>
      </c>
    </row>
    <row r="21" spans="1:3" ht="25.5" customHeight="1">
      <c r="A21" s="49" t="s">
        <v>91</v>
      </c>
      <c r="B21" s="50" t="s">
        <v>92</v>
      </c>
      <c r="C21" s="51" t="s">
        <v>18</v>
      </c>
    </row>
    <row r="22" spans="1:3">
      <c r="A22" s="7" t="s">
        <v>23</v>
      </c>
      <c r="B22" s="5"/>
      <c r="C22" s="8" t="s">
        <v>19</v>
      </c>
    </row>
    <row r="23" spans="1:3">
      <c r="A23" s="7" t="s">
        <v>24</v>
      </c>
      <c r="B23" s="5"/>
      <c r="C23" s="8" t="s">
        <v>20</v>
      </c>
    </row>
    <row r="26" spans="1:3">
      <c r="A26" t="s">
        <v>210</v>
      </c>
    </row>
    <row r="27" spans="1:3">
      <c r="A27" t="s">
        <v>205</v>
      </c>
    </row>
    <row r="28" spans="1:3">
      <c r="A28" t="s">
        <v>206</v>
      </c>
    </row>
    <row r="29" spans="1:3">
      <c r="A29" t="s">
        <v>207</v>
      </c>
    </row>
    <row r="30" spans="1:3">
      <c r="A30" t="s">
        <v>208</v>
      </c>
    </row>
    <row r="31" spans="1:3">
      <c r="A31" t="s">
        <v>209</v>
      </c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3</vt:i4>
      </vt:variant>
    </vt:vector>
  </HeadingPairs>
  <TitlesOfParts>
    <vt:vector size="7" baseType="lpstr">
      <vt:lpstr>TN-Liste_AEJ</vt:lpstr>
      <vt:lpstr>Antrag_AEJ</vt:lpstr>
      <vt:lpstr>Auszahlungsbescheid_AEJ</vt:lpstr>
      <vt:lpstr>Themenschlüssel</vt:lpstr>
      <vt:lpstr>Antrag_AEJ!Druckbereich</vt:lpstr>
      <vt:lpstr>Kennzeichen</vt:lpstr>
      <vt:lpstr>Themenschwerpunkte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BJR</dc:creator>
  <cp:lastModifiedBy>Sarah Neumann</cp:lastModifiedBy>
  <cp:lastPrinted>2018-06-07T11:50:23Z</cp:lastPrinted>
  <dcterms:created xsi:type="dcterms:W3CDTF">2009-01-16T09:25:25Z</dcterms:created>
  <dcterms:modified xsi:type="dcterms:W3CDTF">2019-04-17T08:32:47Z</dcterms:modified>
</cp:coreProperties>
</file>